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20730" windowHeight="111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J76" i="1" l="1"/>
  <c r="L76" i="1" s="1"/>
  <c r="J75" i="1"/>
  <c r="L75" i="1" s="1"/>
  <c r="K74" i="1"/>
  <c r="I74" i="1"/>
  <c r="H74" i="1"/>
  <c r="G74" i="1"/>
  <c r="F74" i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K66" i="1"/>
  <c r="I66" i="1"/>
  <c r="H66" i="1"/>
  <c r="G66" i="1"/>
  <c r="F66" i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K58" i="1"/>
  <c r="I58" i="1"/>
  <c r="H58" i="1"/>
  <c r="G58" i="1"/>
  <c r="F58" i="1"/>
  <c r="J56" i="1"/>
  <c r="L56" i="1" s="1"/>
  <c r="J55" i="1"/>
  <c r="L55" i="1" s="1"/>
  <c r="J54" i="1"/>
  <c r="L54" i="1" s="1"/>
  <c r="K53" i="1"/>
  <c r="I53" i="1"/>
  <c r="H53" i="1"/>
  <c r="G53" i="1"/>
  <c r="F53" i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K42" i="1"/>
  <c r="I42" i="1"/>
  <c r="H42" i="1"/>
  <c r="G42" i="1"/>
  <c r="F42" i="1"/>
  <c r="J40" i="1"/>
  <c r="L40" i="1" s="1"/>
  <c r="J39" i="1"/>
  <c r="L39" i="1" s="1"/>
  <c r="J38" i="1"/>
  <c r="L38" i="1" s="1"/>
  <c r="K37" i="1"/>
  <c r="I37" i="1"/>
  <c r="H37" i="1"/>
  <c r="G37" i="1"/>
  <c r="F37" i="1"/>
  <c r="J32" i="1"/>
  <c r="L32" i="1" s="1"/>
  <c r="J31" i="1"/>
  <c r="L31" i="1" s="1"/>
  <c r="J30" i="1"/>
  <c r="L30" i="1" s="1"/>
  <c r="J29" i="1"/>
  <c r="L29" i="1" s="1"/>
  <c r="J28" i="1"/>
  <c r="L28" i="1" s="1"/>
  <c r="K27" i="1"/>
  <c r="I27" i="1"/>
  <c r="H27" i="1"/>
  <c r="G27" i="1"/>
  <c r="F27" i="1"/>
  <c r="J25" i="1"/>
  <c r="L25" i="1" s="1"/>
  <c r="J24" i="1"/>
  <c r="L24" i="1" s="1"/>
  <c r="K23" i="1"/>
  <c r="I23" i="1"/>
  <c r="H23" i="1"/>
  <c r="G23" i="1"/>
  <c r="F23" i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K13" i="1"/>
  <c r="I13" i="1"/>
  <c r="H13" i="1"/>
  <c r="G13" i="1"/>
  <c r="F13" i="1"/>
  <c r="H34" i="1" l="1"/>
  <c r="H80" i="1" s="1"/>
  <c r="J42" i="1"/>
  <c r="G34" i="1"/>
  <c r="F34" i="1"/>
  <c r="I79" i="1"/>
  <c r="J66" i="1"/>
  <c r="L66" i="1" s="1"/>
  <c r="J37" i="1"/>
  <c r="K79" i="1"/>
  <c r="J58" i="1"/>
  <c r="L58" i="1" s="1"/>
  <c r="I34" i="1"/>
  <c r="I80" i="1" s="1"/>
  <c r="J27" i="1"/>
  <c r="L27" i="1" s="1"/>
  <c r="G79" i="1"/>
  <c r="J53" i="1"/>
  <c r="L53" i="1" s="1"/>
  <c r="J23" i="1"/>
  <c r="L23" i="1" s="1"/>
  <c r="K34" i="1"/>
  <c r="H79" i="1"/>
  <c r="L37" i="1"/>
  <c r="L42" i="1"/>
  <c r="F79" i="1"/>
  <c r="F80" i="1" s="1"/>
  <c r="J13" i="1"/>
  <c r="J74" i="1"/>
  <c r="L74" i="1" s="1"/>
  <c r="G80" i="1" l="1"/>
  <c r="K80" i="1"/>
  <c r="L79" i="1"/>
  <c r="J34" i="1"/>
  <c r="L13" i="1"/>
  <c r="L34" i="1" s="1"/>
  <c r="J79" i="1"/>
  <c r="J80" i="1" l="1"/>
  <c r="L80" i="1" s="1"/>
</calcChain>
</file>

<file path=xl/sharedStrings.xml><?xml version="1.0" encoding="utf-8"?>
<sst xmlns="http://schemas.openxmlformats.org/spreadsheetml/2006/main" count="78" uniqueCount="76">
  <si>
    <t>"Bajo protesta de decir verdad declaramos que los Estados Financieros y sus notas, son razonablemente correctos y son responsabilidad del emisor"</t>
  </si>
  <si>
    <t>Aportaciones</t>
  </si>
  <si>
    <r>
      <t xml:space="preserve">Cuenta </t>
    </r>
    <r>
      <rPr>
        <sz val="8"/>
        <rFont val="Arial"/>
        <family val="2"/>
      </rPr>
      <t>(3)</t>
    </r>
  </si>
  <si>
    <r>
      <t>Concepto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(4)</t>
    </r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</si>
  <si>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</si>
  <si>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</si>
  <si>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</si>
  <si>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</si>
  <si>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</si>
  <si>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</si>
  <si>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r>
      <t>Productos de Tipo Corriente</t>
    </r>
    <r>
      <rPr>
        <vertAlign val="superscript"/>
        <sz val="10"/>
        <rFont val="Arial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</si>
  <si>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</si>
  <si>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</si>
  <si>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</si>
  <si>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Ayudas.</t>
  </si>
  <si>
    <t>Participaciones y Aportaciones</t>
  </si>
  <si>
    <t>Transferencias, Asignaciones, Subsidios y Otras Ayudas</t>
  </si>
  <si>
    <t>Otros Ingresos y 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</si>
  <si>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</si>
  <si>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</si>
  <si>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</si>
  <si>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</si>
  <si>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</si>
  <si>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</si>
  <si>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</si>
  <si>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</si>
  <si>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</si>
  <si>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</si>
  <si>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</si>
  <si>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</si>
  <si>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</si>
  <si>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</si>
  <si>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</si>
  <si>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</si>
  <si>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</si>
  <si>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</si>
  <si>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</si>
  <si>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</si>
  <si>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 Otros Gastos de la 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</si>
  <si>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</si>
  <si>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</si>
  <si>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</si>
  <si>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</si>
  <si>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</si>
  <si>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</si>
  <si>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</si>
  <si>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</si>
  <si>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</si>
  <si>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</si>
  <si>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</si>
  <si>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</si>
  <si>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</si>
  <si>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</si>
  <si>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</si>
  <si>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Bienes Muebles e Intangibles</t>
  </si>
  <si>
    <t>1 No se Incluyen : Utilidades de Intereses . Por regla de presentación se revelan como ingresos financieros</t>
  </si>
  <si>
    <t>Estado de Actividades Consolidado</t>
  </si>
  <si>
    <t>Municipio</t>
  </si>
  <si>
    <t>DIF</t>
  </si>
  <si>
    <t>ODAS</t>
  </si>
  <si>
    <t>Instituto del Deporte</t>
  </si>
  <si>
    <r>
      <t xml:space="preserve">Sumatoria 
</t>
    </r>
    <r>
      <rPr>
        <sz val="10"/>
        <rFont val="Arial"/>
        <family val="2"/>
      </rPr>
      <t>(9)</t>
    </r>
  </si>
  <si>
    <r>
      <t xml:space="preserve">Eliminación
</t>
    </r>
    <r>
      <rPr>
        <sz val="10"/>
        <rFont val="Arial"/>
        <family val="2"/>
      </rPr>
      <t>(10)</t>
    </r>
  </si>
  <si>
    <r>
      <t xml:space="preserve">Consolidación
</t>
    </r>
    <r>
      <rPr>
        <sz val="10"/>
        <rFont val="Arial"/>
        <family val="2"/>
      </rPr>
      <t>(11)</t>
    </r>
  </si>
  <si>
    <r>
      <t xml:space="preserve">Total de Ingresos y Otros Beneficios </t>
    </r>
    <r>
      <rPr>
        <sz val="8"/>
        <rFont val="Arial"/>
        <family val="2"/>
      </rPr>
      <t>(12)</t>
    </r>
  </si>
  <si>
    <t>Transferencias al Resto del Sector público</t>
  </si>
  <si>
    <r>
      <t xml:space="preserve">Total  de Gastos y Otras Pérdidas </t>
    </r>
    <r>
      <rPr>
        <sz val="8"/>
        <rFont val="Arial"/>
        <family val="2"/>
      </rPr>
      <t>(13)</t>
    </r>
  </si>
  <si>
    <r>
      <t xml:space="preserve">Resultado del Ejercicio (Ahorro/Desahorro) </t>
    </r>
    <r>
      <rPr>
        <sz val="8"/>
        <rFont val="Arial"/>
        <family val="2"/>
      </rPr>
      <t>(14)</t>
    </r>
  </si>
  <si>
    <t>(pesos)</t>
  </si>
  <si>
    <t>Cuenta Pública 2019</t>
  </si>
  <si>
    <t xml:space="preserve"> Del 1 de Enero al 31 de Diciembre de 2019 (2)</t>
  </si>
  <si>
    <t>2019
(5)</t>
  </si>
  <si>
    <t>2019
(6)</t>
  </si>
  <si>
    <t>2019
(7)</t>
  </si>
  <si>
    <t>2019
(8)</t>
  </si>
  <si>
    <t>Entidad Municipal: (1)     JOCOTITLAN     No. 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</si>
</sst>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sz val="12"/>
      <name val="CG Omega"/>
      <family val="2"/>
    </font>
    <font>
      <vertAlign val="superscript"/>
      <sz val="10"/>
      <name val="Arial"/>
      <family val="2"/>
    </font>
    <font>
      <b/>
      <sz val="12"/>
      <name val="CG Omega"/>
      <family val="2"/>
    </font>
    <font>
      <sz val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 style="double">
        <color indexed="64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64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indexed="64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double">
        <color indexed="64"/>
      </right>
      <top/>
      <bottom/>
      <diagonal/>
    </border>
    <border>
      <left style="thin">
        <color indexed="55"/>
      </left>
      <right/>
      <top/>
      <bottom style="double">
        <color indexed="64"/>
      </bottom>
      <diagonal/>
    </border>
    <border>
      <left/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" fillId="0" borderId="0" xfId="1" applyAlignment="1">
      <alignment vertical="top"/>
    </xf>
    <xf numFmtId="0" fontId="2" fillId="0" borderId="0" xfId="1"/>
    <xf numFmtId="0" fontId="3" fillId="0" borderId="0" xfId="1" applyFont="1"/>
    <xf numFmtId="0" fontId="2" fillId="0" borderId="0" xfId="1" applyAlignment="1">
      <alignment vertical="top" wrapText="1"/>
    </xf>
    <xf numFmtId="0" fontId="5" fillId="0" borderId="0" xfId="1" applyFont="1"/>
    <xf numFmtId="0" fontId="6" fillId="2" borderId="4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6" fillId="2" borderId="0" xfId="1" applyFont="1" applyFill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/>
    </xf>
    <xf numFmtId="0" fontId="3" fillId="2" borderId="4" xfId="1" applyFont="1" applyFill="1" applyBorder="1" applyAlignment="1">
      <alignment horizontal="right" vertical="top"/>
    </xf>
    <xf numFmtId="0" fontId="4" fillId="2" borderId="0" xfId="1" quotePrefix="1" applyFont="1" applyFill="1" applyAlignment="1">
      <alignment horizontal="left" vertical="top"/>
    </xf>
    <xf numFmtId="0" fontId="3" fillId="2" borderId="0" xfId="1" applyFont="1" applyFill="1" applyAlignment="1" applyProtection="1">
      <alignment horizontal="left" vertical="top"/>
      <protection locked="0"/>
    </xf>
    <xf numFmtId="0" fontId="7" fillId="2" borderId="0" xfId="1" applyFont="1" applyFill="1" applyAlignment="1">
      <alignment horizontal="center" vertical="top"/>
    </xf>
    <xf numFmtId="0" fontId="3" fillId="2" borderId="0" xfId="1" applyFont="1" applyFill="1" applyAlignment="1">
      <alignment horizontal="right" vertical="top"/>
    </xf>
    <xf numFmtId="0" fontId="3" fillId="2" borderId="0" xfId="1" applyFont="1" applyFill="1" applyAlignment="1" applyProtection="1">
      <alignment horizontal="right" vertical="top"/>
      <protection locked="0"/>
    </xf>
    <xf numFmtId="0" fontId="3" fillId="2" borderId="5" xfId="1" applyFont="1" applyFill="1" applyBorder="1" applyAlignment="1" applyProtection="1">
      <alignment horizontal="right" vertical="top"/>
      <protection locked="0"/>
    </xf>
    <xf numFmtId="0" fontId="8" fillId="2" borderId="6" xfId="1" applyFont="1" applyFill="1" applyBorder="1" applyAlignment="1">
      <alignment horizontal="center" vertical="top"/>
    </xf>
    <xf numFmtId="0" fontId="8" fillId="2" borderId="7" xfId="1" applyFont="1" applyFill="1" applyBorder="1" applyAlignment="1">
      <alignment horizontal="center" vertical="top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/>
    </xf>
    <xf numFmtId="0" fontId="8" fillId="2" borderId="0" xfId="1" applyFont="1" applyFill="1" applyAlignment="1">
      <alignment horizontal="center" vertical="top"/>
    </xf>
    <xf numFmtId="0" fontId="8" fillId="2" borderId="0" xfId="1" applyFont="1" applyFill="1" applyAlignment="1">
      <alignment horizontal="center" vertical="top" wrapText="1"/>
    </xf>
    <xf numFmtId="0" fontId="2" fillId="0" borderId="0" xfId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2" borderId="11" xfId="1" applyFont="1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3" borderId="1" xfId="1" applyFont="1" applyFill="1" applyBorder="1" applyAlignment="1">
      <alignment horizontal="center" vertical="top"/>
    </xf>
    <xf numFmtId="0" fontId="3" fillId="3" borderId="13" xfId="1" applyFont="1" applyFill="1" applyBorder="1" applyAlignment="1">
      <alignment vertical="top"/>
    </xf>
    <xf numFmtId="0" fontId="3" fillId="3" borderId="2" xfId="1" applyFont="1" applyFill="1" applyBorder="1" applyAlignment="1">
      <alignment vertical="top"/>
    </xf>
    <xf numFmtId="43" fontId="2" fillId="3" borderId="13" xfId="6" applyFill="1" applyBorder="1" applyAlignment="1">
      <alignment vertical="top"/>
    </xf>
    <xf numFmtId="43" fontId="2" fillId="3" borderId="13" xfId="6" applyFill="1" applyBorder="1" applyAlignment="1">
      <alignment horizontal="center" vertical="top" wrapText="1"/>
    </xf>
    <xf numFmtId="43" fontId="2" fillId="3" borderId="14" xfId="6" applyFill="1" applyBorder="1" applyAlignment="1">
      <alignment horizontal="center" vertical="top"/>
    </xf>
    <xf numFmtId="0" fontId="10" fillId="0" borderId="0" xfId="1" applyFont="1"/>
    <xf numFmtId="0" fontId="3" fillId="3" borderId="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left" vertical="center"/>
    </xf>
    <xf numFmtId="0" fontId="2" fillId="3" borderId="0" xfId="1" applyFill="1" applyAlignment="1">
      <alignment horizontal="left" vertical="center"/>
    </xf>
    <xf numFmtId="43" fontId="3" fillId="3" borderId="15" xfId="6" applyFont="1" applyFill="1" applyBorder="1" applyAlignment="1">
      <alignment vertical="center"/>
    </xf>
    <xf numFmtId="43" fontId="3" fillId="3" borderId="15" xfId="6" applyFont="1" applyFill="1" applyBorder="1" applyAlignment="1">
      <alignment horizontal="center" vertical="center" wrapText="1"/>
    </xf>
    <xf numFmtId="43" fontId="3" fillId="3" borderId="16" xfId="6" applyFont="1" applyFill="1" applyBorder="1" applyAlignment="1">
      <alignment horizontal="center" vertical="center"/>
    </xf>
    <xf numFmtId="0" fontId="3" fillId="0" borderId="4" xfId="1" applyFont="1" applyBorder="1" applyAlignment="1">
      <alignment horizontal="right" vertical="top"/>
    </xf>
    <xf numFmtId="0" fontId="2" fillId="0" borderId="17" xfId="1" applyBorder="1" applyAlignment="1">
      <alignment vertical="top"/>
    </xf>
    <xf numFmtId="0" fontId="2" fillId="0" borderId="18" xfId="1" applyBorder="1" applyAlignment="1">
      <alignment vertical="top"/>
    </xf>
    <xf numFmtId="43" fontId="2" fillId="0" borderId="19" xfId="6" applyBorder="1" applyAlignment="1" applyProtection="1">
      <alignment vertical="top"/>
      <protection locked="0"/>
    </xf>
    <xf numFmtId="43" fontId="3" fillId="0" borderId="19" xfId="6" applyFont="1" applyBorder="1" applyAlignment="1">
      <alignment horizontal="center" vertical="top" wrapText="1"/>
    </xf>
    <xf numFmtId="43" fontId="2" fillId="0" borderId="19" xfId="6" applyBorder="1" applyAlignment="1" applyProtection="1">
      <alignment horizontal="center" vertical="top" wrapText="1"/>
      <protection locked="0"/>
    </xf>
    <xf numFmtId="43" fontId="3" fillId="0" borderId="20" xfId="6" applyFont="1" applyBorder="1" applyAlignment="1">
      <alignment horizontal="center" vertical="top"/>
    </xf>
    <xf numFmtId="0" fontId="2" fillId="0" borderId="4" xfId="1" applyBorder="1" applyAlignment="1">
      <alignment horizontal="left" vertical="top"/>
    </xf>
    <xf numFmtId="0" fontId="2" fillId="0" borderId="17" xfId="1" applyBorder="1" applyAlignment="1">
      <alignment horizontal="justify" vertical="top" wrapText="1"/>
    </xf>
    <xf numFmtId="0" fontId="2" fillId="0" borderId="18" xfId="1" applyBorder="1" applyAlignment="1">
      <alignment horizontal="justify" vertical="top" wrapText="1"/>
    </xf>
    <xf numFmtId="0" fontId="2" fillId="0" borderId="0" xfId="7" applyFont="1" applyAlignment="1">
      <alignment horizontal="justify" vertical="top" wrapText="1"/>
    </xf>
    <xf numFmtId="43" fontId="2" fillId="0" borderId="21" xfId="6" applyBorder="1" applyAlignment="1" applyProtection="1">
      <alignment vertical="top"/>
      <protection locked="0"/>
    </xf>
    <xf numFmtId="43" fontId="3" fillId="0" borderId="15" xfId="6" applyFont="1" applyBorder="1" applyAlignment="1">
      <alignment horizontal="center" vertical="top" wrapText="1"/>
    </xf>
    <xf numFmtId="43" fontId="3" fillId="0" borderId="16" xfId="6" applyFont="1" applyBorder="1" applyAlignment="1">
      <alignment horizontal="center" vertical="top"/>
    </xf>
    <xf numFmtId="0" fontId="2" fillId="0" borderId="22" xfId="1" applyBorder="1" applyAlignment="1">
      <alignment vertical="top"/>
    </xf>
    <xf numFmtId="0" fontId="2" fillId="0" borderId="23" xfId="1" applyBorder="1" applyAlignment="1">
      <alignment vertical="top"/>
    </xf>
    <xf numFmtId="43" fontId="2" fillId="0" borderId="24" xfId="6" applyBorder="1" applyAlignment="1">
      <alignment vertical="top"/>
    </xf>
    <xf numFmtId="43" fontId="2" fillId="0" borderId="24" xfId="6" applyBorder="1" applyAlignment="1">
      <alignment horizontal="center" vertical="top" wrapText="1"/>
    </xf>
    <xf numFmtId="43" fontId="3" fillId="0" borderId="24" xfId="6" applyFont="1" applyBorder="1" applyAlignment="1">
      <alignment horizontal="center" vertical="top" wrapText="1"/>
    </xf>
    <xf numFmtId="43" fontId="3" fillId="0" borderId="25" xfId="6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28" xfId="1" applyBorder="1" applyAlignment="1">
      <alignment horizontal="justify" vertical="top" wrapText="1"/>
    </xf>
    <xf numFmtId="0" fontId="2" fillId="0" borderId="29" xfId="1" applyBorder="1" applyAlignment="1">
      <alignment horizontal="justify" vertical="top" wrapText="1"/>
    </xf>
    <xf numFmtId="43" fontId="2" fillId="0" borderId="24" xfId="6" applyBorder="1" applyAlignment="1" applyProtection="1">
      <alignment horizontal="center" vertical="top" wrapText="1"/>
      <protection locked="0"/>
    </xf>
    <xf numFmtId="0" fontId="2" fillId="0" borderId="17" xfId="1" applyBorder="1" applyAlignment="1">
      <alignment horizontal="left" vertical="top"/>
    </xf>
    <xf numFmtId="0" fontId="2" fillId="0" borderId="18" xfId="1" applyBorder="1" applyAlignment="1">
      <alignment horizontal="left" vertical="top"/>
    </xf>
    <xf numFmtId="0" fontId="2" fillId="0" borderId="28" xfId="1" applyBorder="1" applyAlignment="1">
      <alignment vertical="top"/>
    </xf>
    <xf numFmtId="0" fontId="2" fillId="0" borderId="29" xfId="1" applyBorder="1" applyAlignment="1">
      <alignment vertical="top"/>
    </xf>
    <xf numFmtId="0" fontId="3" fillId="3" borderId="4" xfId="1" applyFont="1" applyFill="1" applyBorder="1" applyAlignment="1">
      <alignment horizontal="left" vertical="center"/>
    </xf>
    <xf numFmtId="0" fontId="3" fillId="3" borderId="26" xfId="1" applyFont="1" applyFill="1" applyBorder="1" applyAlignment="1">
      <alignment vertical="center"/>
    </xf>
    <xf numFmtId="0" fontId="3" fillId="3" borderId="27" xfId="1" applyFont="1" applyFill="1" applyBorder="1" applyAlignment="1">
      <alignment vertical="center"/>
    </xf>
    <xf numFmtId="43" fontId="3" fillId="3" borderId="16" xfId="6" applyFont="1" applyFill="1" applyBorder="1" applyAlignment="1">
      <alignment vertical="center"/>
    </xf>
    <xf numFmtId="0" fontId="3" fillId="0" borderId="0" xfId="1" applyFont="1" applyAlignment="1">
      <alignment vertical="top"/>
    </xf>
    <xf numFmtId="0" fontId="12" fillId="0" borderId="0" xfId="1" applyFont="1"/>
    <xf numFmtId="0" fontId="3" fillId="0" borderId="4" xfId="1" applyFont="1" applyBorder="1" applyAlignment="1">
      <alignment horizontal="left" vertical="top"/>
    </xf>
    <xf numFmtId="0" fontId="3" fillId="0" borderId="22" xfId="1" applyFont="1" applyBorder="1" applyAlignment="1">
      <alignment vertical="top"/>
    </xf>
    <xf numFmtId="43" fontId="3" fillId="0" borderId="30" xfId="6" applyFont="1" applyBorder="1" applyAlignment="1">
      <alignment vertical="top"/>
    </xf>
    <xf numFmtId="43" fontId="2" fillId="0" borderId="30" xfId="6" applyBorder="1" applyAlignment="1">
      <alignment horizontal="center" vertical="top" wrapText="1"/>
    </xf>
    <xf numFmtId="43" fontId="15" fillId="0" borderId="31" xfId="6" applyFont="1" applyBorder="1" applyAlignment="1">
      <alignment horizontal="center" vertical="top"/>
    </xf>
    <xf numFmtId="0" fontId="3" fillId="3" borderId="4" xfId="1" applyFont="1" applyFill="1" applyBorder="1" applyAlignment="1">
      <alignment horizontal="center" vertical="top"/>
    </xf>
    <xf numFmtId="0" fontId="3" fillId="3" borderId="28" xfId="1" applyFont="1" applyFill="1" applyBorder="1" applyAlignment="1">
      <alignment vertical="top"/>
    </xf>
    <xf numFmtId="0" fontId="3" fillId="3" borderId="0" xfId="1" applyFont="1" applyFill="1" applyAlignment="1">
      <alignment vertical="top"/>
    </xf>
    <xf numFmtId="43" fontId="2" fillId="3" borderId="30" xfId="6" applyFill="1" applyBorder="1" applyAlignment="1">
      <alignment vertical="top"/>
    </xf>
    <xf numFmtId="43" fontId="2" fillId="3" borderId="30" xfId="6" applyFill="1" applyBorder="1" applyAlignment="1">
      <alignment horizontal="center" vertical="top" wrapText="1"/>
    </xf>
    <xf numFmtId="43" fontId="15" fillId="3" borderId="31" xfId="6" applyFont="1" applyFill="1" applyBorder="1" applyAlignment="1">
      <alignment horizontal="center" vertical="top"/>
    </xf>
    <xf numFmtId="0" fontId="3" fillId="3" borderId="28" xfId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2" fillId="0" borderId="17" xfId="1" applyBorder="1" applyAlignment="1">
      <alignment vertical="top" wrapText="1"/>
    </xf>
    <xf numFmtId="0" fontId="2" fillId="0" borderId="18" xfId="1" applyBorder="1" applyAlignment="1">
      <alignment vertical="top" wrapText="1"/>
    </xf>
    <xf numFmtId="0" fontId="2" fillId="0" borderId="28" xfId="1" applyBorder="1" applyAlignment="1">
      <alignment vertical="top" wrapText="1"/>
    </xf>
    <xf numFmtId="43" fontId="3" fillId="3" borderId="16" xfId="6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2" fillId="0" borderId="17" xfId="1" applyBorder="1" applyAlignment="1">
      <alignment vertical="center" wrapText="1"/>
    </xf>
    <xf numFmtId="0" fontId="2" fillId="0" borderId="18" xfId="1" applyBorder="1" applyAlignment="1">
      <alignment vertical="center" wrapText="1"/>
    </xf>
    <xf numFmtId="0" fontId="2" fillId="0" borderId="17" xfId="1" applyBorder="1" applyAlignment="1">
      <alignment horizontal="left" vertical="center" wrapText="1"/>
    </xf>
    <xf numFmtId="0" fontId="2" fillId="0" borderId="18" xfId="1" applyBorder="1" applyAlignment="1">
      <alignment horizontal="left" vertical="center" wrapText="1"/>
    </xf>
    <xf numFmtId="0" fontId="2" fillId="0" borderId="22" xfId="1" applyBorder="1" applyAlignment="1">
      <alignment horizontal="left" vertical="center" wrapText="1"/>
    </xf>
    <xf numFmtId="0" fontId="2" fillId="0" borderId="23" xfId="1" applyBorder="1" applyAlignment="1">
      <alignment horizontal="left" vertical="center" wrapText="1"/>
    </xf>
    <xf numFmtId="0" fontId="3" fillId="0" borderId="17" xfId="1" applyFont="1" applyBorder="1" applyAlignment="1">
      <alignment horizontal="left" vertical="center" wrapText="1"/>
    </xf>
    <xf numFmtId="0" fontId="3" fillId="0" borderId="28" xfId="1" applyFont="1" applyBorder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43" fontId="15" fillId="0" borderId="25" xfId="6" applyFont="1" applyBorder="1" applyAlignment="1">
      <alignment horizontal="center" vertical="top"/>
    </xf>
    <xf numFmtId="43" fontId="3" fillId="3" borderId="27" xfId="6" applyFont="1" applyFill="1" applyBorder="1" applyAlignment="1">
      <alignment vertical="center"/>
    </xf>
    <xf numFmtId="0" fontId="2" fillId="0" borderId="17" xfId="1" applyBorder="1" applyAlignment="1">
      <alignment horizontal="left" vertical="top" wrapText="1"/>
    </xf>
    <xf numFmtId="0" fontId="2" fillId="0" borderId="18" xfId="1" applyBorder="1" applyAlignment="1">
      <alignment horizontal="left" vertical="top" wrapText="1"/>
    </xf>
    <xf numFmtId="0" fontId="2" fillId="0" borderId="22" xfId="1" applyBorder="1" applyAlignment="1">
      <alignment horizontal="left" vertical="top" wrapText="1"/>
    </xf>
    <xf numFmtId="0" fontId="2" fillId="0" borderId="23" xfId="1" applyBorder="1" applyAlignment="1">
      <alignment horizontal="left" vertical="top" wrapText="1"/>
    </xf>
    <xf numFmtId="43" fontId="2" fillId="0" borderId="23" xfId="6" applyBorder="1" applyAlignment="1">
      <alignment vertical="top"/>
    </xf>
    <xf numFmtId="0" fontId="2" fillId="0" borderId="28" xfId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28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43" fontId="2" fillId="0" borderId="28" xfId="6" applyBorder="1" applyAlignment="1">
      <alignment vertical="top"/>
    </xf>
    <xf numFmtId="43" fontId="3" fillId="0" borderId="30" xfId="6" applyFont="1" applyBorder="1" applyAlignment="1">
      <alignment horizontal="center" vertical="top" wrapText="1"/>
    </xf>
    <xf numFmtId="0" fontId="3" fillId="0" borderId="28" xfId="1" applyFont="1" applyBorder="1" applyAlignment="1">
      <alignment vertical="top"/>
    </xf>
    <xf numFmtId="0" fontId="2" fillId="3" borderId="4" xfId="1" applyFill="1" applyBorder="1" applyAlignment="1">
      <alignment horizontal="left" vertical="top"/>
    </xf>
    <xf numFmtId="43" fontId="3" fillId="3" borderId="24" xfId="6" applyFont="1" applyFill="1" applyBorder="1"/>
    <xf numFmtId="43" fontId="3" fillId="3" borderId="24" xfId="6" applyFont="1" applyFill="1" applyBorder="1" applyAlignment="1">
      <alignment horizontal="center" wrapText="1"/>
    </xf>
    <xf numFmtId="43" fontId="3" fillId="3" borderId="5" xfId="6" applyFont="1" applyFill="1" applyBorder="1" applyAlignment="1">
      <alignment horizontal="center"/>
    </xf>
    <xf numFmtId="0" fontId="2" fillId="0" borderId="6" xfId="1" applyBorder="1"/>
    <xf numFmtId="0" fontId="2" fillId="0" borderId="32" xfId="1" applyBorder="1"/>
    <xf numFmtId="0" fontId="2" fillId="0" borderId="33" xfId="1" applyBorder="1"/>
    <xf numFmtId="43" fontId="3" fillId="0" borderId="34" xfId="6" applyFont="1" applyBorder="1" applyAlignment="1">
      <alignment vertical="top"/>
    </xf>
    <xf numFmtId="43" fontId="3" fillId="0" borderId="34" xfId="6" applyFont="1" applyBorder="1" applyAlignment="1">
      <alignment horizontal="center" vertical="top" wrapText="1"/>
    </xf>
    <xf numFmtId="43" fontId="15" fillId="0" borderId="8" xfId="6" applyFont="1" applyBorder="1" applyAlignment="1">
      <alignment horizontal="center" vertical="top"/>
    </xf>
    <xf numFmtId="0" fontId="13" fillId="0" borderId="0" xfId="1" applyFont="1"/>
    <xf numFmtId="43" fontId="2" fillId="0" borderId="2" xfId="1" applyNumberFormat="1" applyBorder="1"/>
    <xf numFmtId="43" fontId="2" fillId="0" borderId="0" xfId="1" applyNumberFormat="1"/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 wrapText="1"/>
    </xf>
    <xf numFmtId="0" fontId="2" fillId="0" borderId="0" xfId="2"/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43" fontId="2" fillId="0" borderId="35" xfId="6" applyFont="1" applyFill="1" applyBorder="1" applyAlignment="1" applyProtection="1">
      <alignment vertical="top"/>
      <protection locked="0"/>
    </xf>
    <xf numFmtId="0" fontId="9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3" borderId="26" xfId="1" applyFont="1" applyFill="1" applyBorder="1" applyAlignment="1">
      <alignment horizontal="left" vertical="center" wrapText="1"/>
    </xf>
    <xf numFmtId="0" fontId="3" fillId="3" borderId="27" xfId="1" applyFont="1" applyFill="1" applyBorder="1" applyAlignment="1">
      <alignment horizontal="left" vertical="center" wrapText="1"/>
    </xf>
    <xf numFmtId="0" fontId="3" fillId="3" borderId="28" xfId="1" applyFont="1" applyFill="1" applyBorder="1" applyAlignment="1">
      <alignment horizontal="left" vertical="center" wrapText="1"/>
    </xf>
    <xf numFmtId="0" fontId="3" fillId="3" borderId="29" xfId="1" applyFon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3" fillId="3" borderId="28" xfId="1" applyFont="1" applyFill="1" applyBorder="1" applyAlignment="1">
      <alignment horizontal="left" vertical="top" wrapText="1"/>
    </xf>
    <xf numFmtId="0" fontId="3" fillId="3" borderId="29" xfId="1" applyFont="1" applyFill="1" applyBorder="1" applyAlignment="1">
      <alignment horizontal="left" vertical="top" wrapText="1"/>
    </xf>
    <xf numFmtId="44" fontId="3" fillId="2" borderId="1" xfId="5" applyFont="1" applyFill="1" applyBorder="1" applyAlignment="1">
      <alignment horizontal="center"/>
    </xf>
    <xf numFmtId="44" fontId="3" fillId="2" borderId="2" xfId="5" applyFont="1" applyFill="1" applyBorder="1" applyAlignment="1">
      <alignment horizontal="center"/>
    </xf>
    <xf numFmtId="44" fontId="3" fillId="2" borderId="3" xfId="5" applyFont="1" applyFill="1" applyBorder="1" applyAlignment="1">
      <alignment horizontal="center"/>
    </xf>
    <xf numFmtId="44" fontId="3" fillId="2" borderId="4" xfId="5" applyFont="1" applyFill="1" applyBorder="1" applyAlignment="1">
      <alignment horizontal="center"/>
    </xf>
    <xf numFmtId="44" fontId="3" fillId="2" borderId="0" xfId="5" applyFont="1" applyFill="1" applyAlignment="1">
      <alignment horizontal="center"/>
    </xf>
    <xf numFmtId="44" fontId="3" fillId="2" borderId="5" xfId="5" applyFont="1" applyFill="1" applyBorder="1" applyAlignment="1">
      <alignment horizontal="center"/>
    </xf>
    <xf numFmtId="0" fontId="2" fillId="2" borderId="4" xfId="1" applyFill="1" applyBorder="1" applyAlignment="1">
      <alignment horizontal="center" vertical="top"/>
    </xf>
    <xf numFmtId="0" fontId="2" fillId="2" borderId="0" xfId="1" applyFill="1" applyAlignment="1">
      <alignment horizontal="center" vertical="top"/>
    </xf>
    <xf numFmtId="0" fontId="2" fillId="2" borderId="5" xfId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</cellXfs>
  <cellStyles count="8">
    <cellStyle name="Millares 4" xfId="6"/>
    <cellStyle name="Moneda 2" xfId="5"/>
    <cellStyle name="Normal" xfId="0" builtinId="0"/>
    <cellStyle name="Normal 10" xfId="7"/>
    <cellStyle name="Normal 12" xfId="2"/>
    <cellStyle name="Normal 13" xfId="3"/>
    <cellStyle name="Normal 14" xfId="4"/>
    <cellStyle name="Normal 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Logo\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133350</xdr:rowOff>
    </xdr:from>
    <xdr:to>
      <xdr:col>2</xdr:col>
      <xdr:colOff>1133475</xdr:colOff>
      <xdr:row>6</xdr:row>
      <xdr:rowOff>4762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CD7CB1C-1EEA-49C9-B75C-FA4CC06A9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33375"/>
          <a:ext cx="952500" cy="947737"/>
        </a:xfrm>
        <a:prstGeom prst="rect">
          <a:avLst/>
        </a:prstGeom>
      </xdr:spPr>
    </xdr:pic>
    <xdr:clientData/>
  </xdr:twoCellAnchor>
  <xdr:twoCellAnchor>
    <xdr:from>
      <xdr:col>2</xdr:col>
      <xdr:colOff>419100</xdr:colOff>
      <xdr:row>84</xdr:row>
      <xdr:rowOff>142875</xdr:rowOff>
    </xdr:from>
    <xdr:to>
      <xdr:col>11</xdr:col>
      <xdr:colOff>0</xdr:colOff>
      <xdr:row>86</xdr:row>
      <xdr:rowOff>104775</xdr:rowOff>
    </xdr:to>
    <xdr:grpSp>
      <xdr:nvGrpSpPr>
        <xdr:cNvPr id="10" name="Group 15">
          <a:extLst>
            <a:ext uri="{FF2B5EF4-FFF2-40B4-BE49-F238E27FC236}">
              <a16:creationId xmlns:a16="http://schemas.microsoft.com/office/drawing/2014/main" xmlns="" id="{7610B7CF-5BF4-44E5-BCDF-7068BE0F5DD2}"/>
            </a:ext>
          </a:extLst>
        </xdr:cNvPr>
        <xdr:cNvGrpSpPr>
          <a:grpSpLocks/>
        </xdr:cNvGrpSpPr>
      </xdr:nvGrpSpPr>
      <xdr:grpSpPr bwMode="auto">
        <a:xfrm>
          <a:off x="523875" y="18268950"/>
          <a:ext cx="14763750" cy="352425"/>
          <a:chOff x="11" y="852"/>
          <a:chExt cx="1115" cy="27"/>
        </a:xfrm>
      </xdr:grpSpPr>
      <xdr:sp macro="" textlink="">
        <xdr:nvSpPr>
          <xdr:cNvPr id="11" name="Text Box 16">
            <a:extLst>
              <a:ext uri="{FF2B5EF4-FFF2-40B4-BE49-F238E27FC236}">
                <a16:creationId xmlns:a16="http://schemas.microsoft.com/office/drawing/2014/main" xmlns="" id="{3A2A3C7A-AC26-4270-9391-CE121DC658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852"/>
            <a:ext cx="21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IVÁN DE JESÚS ESQUER CRUZ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   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(15)</a:t>
            </a:r>
          </a:p>
        </xdr:txBody>
      </xdr:sp>
      <xdr:sp macro="" textlink="">
        <xdr:nvSpPr>
          <xdr:cNvPr id="12" name="Text Box 17">
            <a:extLst>
              <a:ext uri="{FF2B5EF4-FFF2-40B4-BE49-F238E27FC236}">
                <a16:creationId xmlns:a16="http://schemas.microsoft.com/office/drawing/2014/main" xmlns="" id="{21BA7773-DFA1-47CC-8FAA-D80B9BEAA2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9" y="855"/>
            <a:ext cx="204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IVÁN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(15)</a:t>
            </a:r>
          </a:p>
        </xdr:txBody>
      </xdr:sp>
      <xdr:sp macro="" textlink="">
        <xdr:nvSpPr>
          <xdr:cNvPr id="13" name="Text Box 18">
            <a:extLst>
              <a:ext uri="{FF2B5EF4-FFF2-40B4-BE49-F238E27FC236}">
                <a16:creationId xmlns:a16="http://schemas.microsoft.com/office/drawing/2014/main" xmlns="" id="{C9D98044-B9A8-412B-888F-0D49DC3A2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6" y="854"/>
            <a:ext cx="208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SINDICA(S)  (15)</a:t>
            </a:r>
          </a:p>
        </xdr:txBody>
      </xdr:sp>
      <xdr:sp macro="" textlink="">
        <xdr:nvSpPr>
          <xdr:cNvPr id="14" name="Text Box 19">
            <a:extLst>
              <a:ext uri="{FF2B5EF4-FFF2-40B4-BE49-F238E27FC236}">
                <a16:creationId xmlns:a16="http://schemas.microsoft.com/office/drawing/2014/main" xmlns="" id="{0EF15920-FEF7-418F-A7BB-588CDCB77A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3" y="855"/>
            <a:ext cx="20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  (15)</a:t>
            </a:r>
          </a:p>
        </xdr:txBody>
      </xdr:sp>
    </xdr:grpSp>
    <xdr:clientData/>
  </xdr:twoCellAnchor>
  <xdr:twoCellAnchor>
    <xdr:from>
      <xdr:col>5</xdr:col>
      <xdr:colOff>47625</xdr:colOff>
      <xdr:row>9</xdr:row>
      <xdr:rowOff>38100</xdr:rowOff>
    </xdr:from>
    <xdr:to>
      <xdr:col>5</xdr:col>
      <xdr:colOff>1352550</xdr:colOff>
      <xdr:row>9</xdr:row>
      <xdr:rowOff>361950</xdr:rowOff>
    </xdr:to>
    <xdr:sp macro="[0]!A_2017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xmlns="" id="{58351D07-6DC9-4049-96D5-48B12CA3E1D3}"/>
            </a:ext>
          </a:extLst>
        </xdr:cNvPr>
        <xdr:cNvSpPr/>
      </xdr:nvSpPr>
      <xdr:spPr>
        <a:xfrm>
          <a:off x="7000875" y="1800225"/>
          <a:ext cx="1304925" cy="32385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U92"/>
  <sheetViews>
    <sheetView tabSelected="1" workbookViewId="0"/>
  </sheetViews>
  <sheetFormatPr baseColWidth="10" defaultRowHeight="15"/>
  <cols>
    <col min="1" max="1" width="0.7109375" customWidth="1"/>
    <col min="2" max="2" width="0.85546875" customWidth="1"/>
    <col min="3" max="3" width="20.28515625" customWidth="1"/>
    <col min="4" max="4" width="5.85546875" customWidth="1"/>
    <col min="5" max="5" width="76.5703125" customWidth="1"/>
    <col min="6" max="8" width="20.7109375" customWidth="1"/>
    <col min="9" max="9" width="21.85546875" customWidth="1"/>
    <col min="10" max="10" width="20.7109375" customWidth="1"/>
    <col min="11" max="11" width="20.28515625" customWidth="1"/>
    <col min="12" max="12" width="17.85546875" customWidth="1"/>
    <col min="13" max="13" width="2.85546875" customWidth="1"/>
  </cols>
  <sheetData>
    <row r="1" spans="3:21" ht="15.75" thickBot="1">
      <c r="C1" s="1"/>
      <c r="D1" s="2"/>
      <c r="E1" s="2"/>
      <c r="F1" s="3"/>
      <c r="G1" s="4"/>
      <c r="H1" s="4"/>
      <c r="I1" s="4"/>
      <c r="J1" s="4"/>
      <c r="K1" s="4"/>
      <c r="L1" s="1"/>
      <c r="M1" s="5"/>
    </row>
    <row r="2" spans="3:21" ht="23.25" customHeight="1" thickTop="1">
      <c r="C2" s="154" t="s">
        <v>69</v>
      </c>
      <c r="D2" s="155"/>
      <c r="E2" s="155"/>
      <c r="F2" s="155"/>
      <c r="G2" s="155"/>
      <c r="H2" s="155"/>
      <c r="I2" s="155"/>
      <c r="J2" s="155"/>
      <c r="K2" s="155"/>
      <c r="L2" s="156"/>
      <c r="M2" s="5"/>
    </row>
    <row r="3" spans="3:21" ht="16.5" customHeight="1">
      <c r="C3" s="157" t="s">
        <v>56</v>
      </c>
      <c r="D3" s="158"/>
      <c r="E3" s="158"/>
      <c r="F3" s="158"/>
      <c r="G3" s="158"/>
      <c r="H3" s="158"/>
      <c r="I3" s="158"/>
      <c r="J3" s="158"/>
      <c r="K3" s="158"/>
      <c r="L3" s="159"/>
      <c r="M3" s="5"/>
    </row>
    <row r="4" spans="3:21" ht="19.5" customHeight="1">
      <c r="C4" s="160" t="s">
        <v>68</v>
      </c>
      <c r="D4" s="161"/>
      <c r="E4" s="161"/>
      <c r="F4" s="161"/>
      <c r="G4" s="161"/>
      <c r="H4" s="161"/>
      <c r="I4" s="161"/>
      <c r="J4" s="161"/>
      <c r="K4" s="161"/>
      <c r="L4" s="162"/>
      <c r="M4" s="5"/>
    </row>
    <row r="5" spans="3:21" ht="10.5" customHeight="1">
      <c r="C5" s="6"/>
      <c r="D5" s="7"/>
      <c r="E5" s="7"/>
      <c r="F5" s="7"/>
      <c r="G5" s="8"/>
      <c r="H5" s="8"/>
      <c r="I5" s="8"/>
      <c r="J5" s="8"/>
      <c r="K5" s="8"/>
      <c r="L5" s="9"/>
      <c r="M5" s="5"/>
    </row>
    <row r="6" spans="3:21">
      <c r="C6" s="10"/>
      <c r="D6" s="11"/>
      <c r="E6" s="12" t="s">
        <v>75</v>
      </c>
      <c r="F6" s="13"/>
      <c r="G6" s="14"/>
      <c r="H6" s="14"/>
      <c r="I6" s="14"/>
      <c r="J6" s="15"/>
      <c r="K6" s="15"/>
      <c r="L6" s="16" t="s">
        <v>70</v>
      </c>
      <c r="M6" s="5"/>
    </row>
    <row r="7" spans="3:21" ht="15.75" thickBot="1">
      <c r="C7" s="17"/>
      <c r="D7" s="18"/>
      <c r="E7" s="18"/>
      <c r="F7" s="18"/>
      <c r="G7" s="19"/>
      <c r="H7" s="19"/>
      <c r="I7" s="19"/>
      <c r="J7" s="19"/>
      <c r="K7" s="19"/>
      <c r="L7" s="20"/>
      <c r="M7" s="5"/>
    </row>
    <row r="8" spans="3:21" ht="6" customHeight="1" thickTop="1" thickBot="1">
      <c r="C8" s="21"/>
      <c r="D8" s="21"/>
      <c r="E8" s="21"/>
      <c r="F8" s="21"/>
      <c r="G8" s="22"/>
      <c r="H8" s="22"/>
      <c r="I8" s="22"/>
      <c r="J8" s="22"/>
      <c r="K8" s="22"/>
      <c r="L8" s="21"/>
      <c r="M8" s="5"/>
    </row>
    <row r="9" spans="3:21" s="23" customFormat="1" ht="16.5" customHeight="1" thickTop="1">
      <c r="C9" s="163" t="s">
        <v>2</v>
      </c>
      <c r="D9" s="165" t="s">
        <v>3</v>
      </c>
      <c r="E9" s="165"/>
      <c r="F9" s="24" t="s">
        <v>57</v>
      </c>
      <c r="G9" s="24" t="s">
        <v>58</v>
      </c>
      <c r="H9" s="24" t="s">
        <v>59</v>
      </c>
      <c r="I9" s="24" t="s">
        <v>60</v>
      </c>
      <c r="J9" s="167" t="s">
        <v>61</v>
      </c>
      <c r="K9" s="167" t="s">
        <v>62</v>
      </c>
      <c r="L9" s="168" t="s">
        <v>63</v>
      </c>
      <c r="M9" s="25"/>
    </row>
    <row r="10" spans="3:21" s="23" customFormat="1" ht="33" customHeight="1" thickBot="1">
      <c r="C10" s="164"/>
      <c r="D10" s="166"/>
      <c r="E10" s="166"/>
      <c r="F10" s="26" t="s">
        <v>71</v>
      </c>
      <c r="G10" s="26" t="s">
        <v>72</v>
      </c>
      <c r="H10" s="26" t="s">
        <v>73</v>
      </c>
      <c r="I10" s="26" t="s">
        <v>74</v>
      </c>
      <c r="J10" s="166"/>
      <c r="K10" s="166"/>
      <c r="L10" s="169"/>
      <c r="M10" s="25"/>
    </row>
    <row r="11" spans="3:21" ht="6" customHeight="1" thickTop="1" thickBot="1">
      <c r="C11" s="2"/>
      <c r="D11" s="2"/>
      <c r="E11" s="2"/>
      <c r="F11" s="2"/>
      <c r="G11" s="27"/>
      <c r="H11" s="27"/>
      <c r="I11" s="27"/>
      <c r="J11" s="27"/>
      <c r="K11" s="27"/>
      <c r="L11" s="2"/>
      <c r="M11" s="2"/>
    </row>
    <row r="12" spans="3:21" s="2" customFormat="1" ht="15.75" thickTop="1">
      <c r="C12" s="28">
        <v>4000</v>
      </c>
      <c r="D12" s="29" t="s">
        <v>4</v>
      </c>
      <c r="E12" s="30"/>
      <c r="F12" s="31"/>
      <c r="G12" s="32"/>
      <c r="H12" s="32"/>
      <c r="I12" s="32"/>
      <c r="J12" s="32"/>
      <c r="K12" s="32"/>
      <c r="L12" s="33"/>
      <c r="M12" s="1"/>
      <c r="N12" s="1"/>
      <c r="O12" s="1"/>
      <c r="P12" s="1"/>
      <c r="Q12" s="1"/>
      <c r="R12" s="1"/>
      <c r="S12" s="1"/>
      <c r="T12" s="34"/>
      <c r="U12" s="34"/>
    </row>
    <row r="13" spans="3:21" s="2" customFormat="1" ht="21.75" customHeight="1">
      <c r="C13" s="35">
        <v>4100</v>
      </c>
      <c r="D13" s="36" t="s">
        <v>5</v>
      </c>
      <c r="E13" s="37"/>
      <c r="F13" s="38">
        <f>SUM(F14:F21)</f>
        <v>19408997</v>
      </c>
      <c r="G13" s="39">
        <f>SUM(G14:G21)</f>
        <v>1387476.96</v>
      </c>
      <c r="H13" s="39">
        <f>SUM(H14:H21)</f>
        <v>5893618</v>
      </c>
      <c r="I13" s="39">
        <f>SUM(I14:I21)</f>
        <v>0</v>
      </c>
      <c r="J13" s="39">
        <f>F13+G13+H13+I13</f>
        <v>26690091.960000001</v>
      </c>
      <c r="K13" s="39">
        <f>SUM(K14:K21)</f>
        <v>0</v>
      </c>
      <c r="L13" s="40">
        <f>J13-K13</f>
        <v>26690091.960000001</v>
      </c>
      <c r="M13" s="1"/>
      <c r="N13" s="1"/>
      <c r="O13" s="1"/>
      <c r="P13" s="1"/>
      <c r="Q13" s="1"/>
      <c r="R13" s="1"/>
      <c r="S13" s="1"/>
      <c r="T13" s="34"/>
      <c r="U13" s="34"/>
    </row>
    <row r="14" spans="3:21" s="2" customFormat="1">
      <c r="C14" s="41"/>
      <c r="D14" s="42"/>
      <c r="E14" s="43" t="s">
        <v>6</v>
      </c>
      <c r="F14" s="44">
        <v>11255580.99</v>
      </c>
      <c r="G14" s="139">
        <v>0</v>
      </c>
      <c r="H14" s="144">
        <v>0</v>
      </c>
      <c r="I14" s="44">
        <v>0</v>
      </c>
      <c r="J14" s="45">
        <f>F14+G14+H14+I14</f>
        <v>11255580.99</v>
      </c>
      <c r="K14" s="46"/>
      <c r="L14" s="47">
        <f t="shared" ref="L14:L21" si="0">J14-K14</f>
        <v>11255580.99</v>
      </c>
      <c r="M14" s="1"/>
      <c r="N14" s="1"/>
      <c r="O14" s="1"/>
      <c r="P14" s="1"/>
      <c r="Q14" s="1"/>
      <c r="R14" s="1"/>
      <c r="S14" s="1"/>
      <c r="T14" s="34"/>
      <c r="U14" s="34"/>
    </row>
    <row r="15" spans="3:21" s="2" customFormat="1">
      <c r="C15" s="48"/>
      <c r="D15" s="49"/>
      <c r="E15" s="50" t="s">
        <v>7</v>
      </c>
      <c r="F15" s="44">
        <v>0</v>
      </c>
      <c r="G15" s="139">
        <v>0</v>
      </c>
      <c r="H15" s="144">
        <v>0</v>
      </c>
      <c r="I15" s="44">
        <v>0</v>
      </c>
      <c r="J15" s="45">
        <f t="shared" ref="J15:J32" si="1">F15+G15+H15+I15</f>
        <v>0</v>
      </c>
      <c r="K15" s="46"/>
      <c r="L15" s="47">
        <f t="shared" si="0"/>
        <v>0</v>
      </c>
      <c r="M15" s="1"/>
      <c r="N15" s="1"/>
      <c r="O15" s="1"/>
      <c r="P15" s="1"/>
      <c r="Q15" s="1"/>
      <c r="R15" s="1"/>
      <c r="S15" s="1"/>
      <c r="T15" s="34"/>
      <c r="U15" s="34"/>
    </row>
    <row r="16" spans="3:21" s="2" customFormat="1">
      <c r="C16" s="41"/>
      <c r="D16" s="49"/>
      <c r="E16" s="50" t="s">
        <v>8</v>
      </c>
      <c r="F16" s="44">
        <v>481124</v>
      </c>
      <c r="G16" s="139">
        <v>0</v>
      </c>
      <c r="H16" s="144">
        <v>0</v>
      </c>
      <c r="I16" s="44">
        <v>0</v>
      </c>
      <c r="J16" s="45">
        <f t="shared" si="1"/>
        <v>481124</v>
      </c>
      <c r="K16" s="46"/>
      <c r="L16" s="47">
        <f t="shared" si="0"/>
        <v>481124</v>
      </c>
      <c r="M16" s="1"/>
      <c r="N16" s="1"/>
      <c r="O16" s="1"/>
      <c r="P16" s="1"/>
      <c r="Q16" s="1"/>
      <c r="R16" s="1"/>
      <c r="S16" s="1"/>
      <c r="T16" s="34"/>
      <c r="U16" s="34"/>
    </row>
    <row r="17" spans="3:21" s="2" customFormat="1">
      <c r="C17" s="48"/>
      <c r="D17" s="49"/>
      <c r="E17" s="50" t="s">
        <v>9</v>
      </c>
      <c r="F17" s="44">
        <v>6594979.0599999996</v>
      </c>
      <c r="G17" s="139">
        <v>0</v>
      </c>
      <c r="H17" s="144">
        <v>5893618</v>
      </c>
      <c r="I17" s="44">
        <v>0</v>
      </c>
      <c r="J17" s="45">
        <f t="shared" si="1"/>
        <v>12488597.059999999</v>
      </c>
      <c r="K17" s="46"/>
      <c r="L17" s="47">
        <f t="shared" si="0"/>
        <v>12488597.059999999</v>
      </c>
      <c r="M17" s="1"/>
      <c r="N17" s="1"/>
      <c r="O17" s="1"/>
      <c r="P17" s="1"/>
      <c r="Q17" s="1"/>
      <c r="R17" s="1"/>
      <c r="S17" s="1"/>
      <c r="T17" s="34"/>
      <c r="U17" s="34"/>
    </row>
    <row r="18" spans="3:21" s="2" customFormat="1">
      <c r="C18" s="48"/>
      <c r="D18" s="49"/>
      <c r="E18" s="51" t="s">
        <v>10</v>
      </c>
      <c r="F18" s="52">
        <v>78779</v>
      </c>
      <c r="G18" s="139">
        <v>0</v>
      </c>
      <c r="H18" s="144">
        <v>0</v>
      </c>
      <c r="I18" s="44">
        <v>0</v>
      </c>
      <c r="J18" s="45">
        <f t="shared" si="1"/>
        <v>78779</v>
      </c>
      <c r="K18" s="46"/>
      <c r="L18" s="47">
        <f t="shared" si="0"/>
        <v>78779</v>
      </c>
      <c r="M18" s="1"/>
      <c r="N18" s="1"/>
      <c r="O18" s="1"/>
      <c r="P18" s="1"/>
      <c r="Q18" s="1"/>
      <c r="R18" s="1"/>
      <c r="S18" s="1"/>
      <c r="T18" s="34"/>
      <c r="U18" s="34"/>
    </row>
    <row r="19" spans="3:21" s="2" customFormat="1">
      <c r="C19" s="48"/>
      <c r="D19" s="49"/>
      <c r="E19" s="50" t="s">
        <v>11</v>
      </c>
      <c r="F19" s="44">
        <v>998533.95</v>
      </c>
      <c r="G19" s="139">
        <v>7160.56</v>
      </c>
      <c r="H19" s="144">
        <v>0</v>
      </c>
      <c r="I19" s="44">
        <v>0</v>
      </c>
      <c r="J19" s="53">
        <f t="shared" si="1"/>
        <v>1005694.51</v>
      </c>
      <c r="K19" s="46"/>
      <c r="L19" s="54">
        <f t="shared" si="0"/>
        <v>1005694.51</v>
      </c>
      <c r="M19" s="1"/>
      <c r="N19" s="1"/>
      <c r="O19" s="1"/>
      <c r="P19" s="1"/>
      <c r="Q19" s="1"/>
      <c r="R19" s="1"/>
      <c r="S19" s="1"/>
      <c r="T19" s="34"/>
      <c r="U19" s="34"/>
    </row>
    <row r="20" spans="3:21" s="2" customFormat="1">
      <c r="C20" s="48"/>
      <c r="D20" s="49"/>
      <c r="E20" s="50" t="s">
        <v>12</v>
      </c>
      <c r="F20" s="44">
        <v>0</v>
      </c>
      <c r="G20" s="139">
        <v>1380316.4</v>
      </c>
      <c r="H20" s="144">
        <v>0</v>
      </c>
      <c r="I20" s="44">
        <v>0</v>
      </c>
      <c r="J20" s="45">
        <f t="shared" si="1"/>
        <v>1380316.4</v>
      </c>
      <c r="K20" s="46"/>
      <c r="L20" s="47">
        <f t="shared" si="0"/>
        <v>1380316.4</v>
      </c>
      <c r="M20" s="1"/>
      <c r="N20" s="1"/>
      <c r="O20" s="1"/>
      <c r="P20" s="1"/>
      <c r="Q20" s="1"/>
      <c r="R20" s="1"/>
      <c r="S20" s="1"/>
      <c r="T20" s="34"/>
      <c r="U20" s="34"/>
    </row>
    <row r="21" spans="3:21" s="2" customFormat="1" ht="31.5" customHeight="1">
      <c r="C21" s="48"/>
      <c r="D21" s="49"/>
      <c r="E21" s="50" t="s">
        <v>13</v>
      </c>
      <c r="F21" s="44">
        <v>0</v>
      </c>
      <c r="G21" s="139">
        <v>0</v>
      </c>
      <c r="H21" s="144">
        <v>0</v>
      </c>
      <c r="I21" s="44">
        <v>0</v>
      </c>
      <c r="J21" s="45">
        <f t="shared" si="1"/>
        <v>0</v>
      </c>
      <c r="K21" s="46"/>
      <c r="L21" s="47">
        <f t="shared" si="0"/>
        <v>0</v>
      </c>
      <c r="M21" s="1"/>
      <c r="N21" s="1"/>
      <c r="O21" s="1"/>
      <c r="P21" s="1"/>
      <c r="Q21" s="1"/>
      <c r="R21" s="1"/>
      <c r="S21" s="1"/>
      <c r="T21" s="34"/>
      <c r="U21" s="34"/>
    </row>
    <row r="22" spans="3:21" s="2" customFormat="1">
      <c r="C22" s="41"/>
      <c r="D22" s="55"/>
      <c r="E22" s="56"/>
      <c r="F22" s="57"/>
      <c r="G22" s="58"/>
      <c r="H22" s="58"/>
      <c r="I22" s="58"/>
      <c r="J22" s="59"/>
      <c r="K22" s="58"/>
      <c r="L22" s="60"/>
      <c r="M22" s="1"/>
      <c r="N22" s="1"/>
      <c r="O22" s="1"/>
      <c r="P22" s="1"/>
      <c r="Q22" s="1"/>
      <c r="R22" s="1"/>
      <c r="S22" s="1"/>
      <c r="T22" s="34"/>
      <c r="U22" s="34"/>
    </row>
    <row r="23" spans="3:21" s="2" customFormat="1" ht="27" customHeight="1">
      <c r="C23" s="35">
        <v>4200</v>
      </c>
      <c r="D23" s="147" t="s">
        <v>14</v>
      </c>
      <c r="E23" s="148"/>
      <c r="F23" s="38">
        <f>SUM(F24:F25)</f>
        <v>234557766.33000001</v>
      </c>
      <c r="G23" s="39">
        <f>SUM(G24:G25)</f>
        <v>21253612.48</v>
      </c>
      <c r="H23" s="39">
        <f>SUM(H24:H25)</f>
        <v>2539400</v>
      </c>
      <c r="I23" s="39">
        <f>SUM(I24:I25)</f>
        <v>2188276.86</v>
      </c>
      <c r="J23" s="39">
        <f>F23+G23+H23+I23</f>
        <v>260539055.67000002</v>
      </c>
      <c r="K23" s="39">
        <f>SUM(K24:K25)</f>
        <v>0</v>
      </c>
      <c r="L23" s="40">
        <f>J23-K23</f>
        <v>260539055.67000002</v>
      </c>
      <c r="M23" s="1"/>
      <c r="N23" s="1"/>
      <c r="O23" s="1"/>
      <c r="P23" s="1"/>
      <c r="Q23" s="1"/>
      <c r="R23" s="1"/>
      <c r="S23" s="1"/>
      <c r="T23" s="34"/>
      <c r="U23" s="34"/>
    </row>
    <row r="24" spans="3:21" s="2" customFormat="1" ht="15" customHeight="1">
      <c r="C24" s="61"/>
      <c r="D24" s="49"/>
      <c r="E24" s="50" t="s">
        <v>15</v>
      </c>
      <c r="F24" s="44">
        <v>234557766.33000001</v>
      </c>
      <c r="G24" s="140">
        <v>0</v>
      </c>
      <c r="H24" s="144">
        <v>0</v>
      </c>
      <c r="I24" s="135">
        <v>0</v>
      </c>
      <c r="J24" s="45">
        <f>F24+G24+H24+I24</f>
        <v>234557766.33000001</v>
      </c>
      <c r="K24" s="46"/>
      <c r="L24" s="47">
        <f>J24-K24</f>
        <v>234557766.33000001</v>
      </c>
      <c r="M24" s="1"/>
      <c r="N24" s="1"/>
      <c r="O24" s="1"/>
      <c r="P24" s="1"/>
      <c r="Q24" s="1"/>
      <c r="R24" s="1"/>
      <c r="S24" s="1"/>
      <c r="T24" s="34"/>
      <c r="U24" s="34"/>
    </row>
    <row r="25" spans="3:21" s="2" customFormat="1" ht="20.25" customHeight="1">
      <c r="C25" s="61"/>
      <c r="D25" s="49"/>
      <c r="E25" s="50" t="s">
        <v>16</v>
      </c>
      <c r="F25" s="44">
        <v>0</v>
      </c>
      <c r="G25" s="140">
        <v>21253612.48</v>
      </c>
      <c r="H25" s="144">
        <v>2539400</v>
      </c>
      <c r="I25" s="135">
        <v>2188276.86</v>
      </c>
      <c r="J25" s="45">
        <f t="shared" si="1"/>
        <v>25981289.34</v>
      </c>
      <c r="K25" s="46"/>
      <c r="L25" s="47">
        <f>J25-K25</f>
        <v>25981289.34</v>
      </c>
      <c r="M25" s="1"/>
      <c r="N25" s="1"/>
      <c r="O25" s="1"/>
      <c r="P25" s="1"/>
      <c r="Q25" s="1"/>
      <c r="R25" s="1"/>
      <c r="S25" s="1"/>
      <c r="T25" s="34"/>
      <c r="U25" s="34"/>
    </row>
    <row r="26" spans="3:21" s="2" customFormat="1">
      <c r="C26" s="61"/>
      <c r="D26" s="62"/>
      <c r="E26" s="63"/>
      <c r="F26" s="57"/>
      <c r="G26" s="58"/>
      <c r="H26" s="58"/>
      <c r="I26" s="58"/>
      <c r="J26" s="59"/>
      <c r="K26" s="64"/>
      <c r="L26" s="60"/>
      <c r="M26" s="1"/>
      <c r="N26" s="1"/>
      <c r="O26" s="1"/>
      <c r="P26" s="1"/>
      <c r="Q26" s="1"/>
      <c r="R26" s="1"/>
      <c r="S26" s="1"/>
      <c r="T26" s="34"/>
      <c r="U26" s="34"/>
    </row>
    <row r="27" spans="3:21" s="2" customFormat="1" ht="25.5" customHeight="1">
      <c r="C27" s="35">
        <v>4300</v>
      </c>
      <c r="D27" s="149" t="s">
        <v>17</v>
      </c>
      <c r="E27" s="150"/>
      <c r="F27" s="38">
        <f>SUM(F28:F32)</f>
        <v>867896.58</v>
      </c>
      <c r="G27" s="39">
        <f>SUM(G28:G32)</f>
        <v>13.65</v>
      </c>
      <c r="H27" s="39">
        <f>SUM(H28:H32)</f>
        <v>71.59</v>
      </c>
      <c r="I27" s="39">
        <f>SUM(I28:I32)</f>
        <v>679.67000000000007</v>
      </c>
      <c r="J27" s="39">
        <f>F27+G27+H27+I27</f>
        <v>868661.49</v>
      </c>
      <c r="K27" s="39">
        <f>SUM(K28:K32)</f>
        <v>0</v>
      </c>
      <c r="L27" s="40">
        <f>J27-K27</f>
        <v>868661.49</v>
      </c>
      <c r="M27" s="1"/>
      <c r="N27" s="1"/>
      <c r="O27" s="1"/>
      <c r="P27" s="1"/>
      <c r="Q27" s="1"/>
      <c r="R27" s="1"/>
      <c r="S27" s="1"/>
      <c r="T27" s="34"/>
      <c r="U27" s="34"/>
    </row>
    <row r="28" spans="3:21" s="2" customFormat="1">
      <c r="C28" s="61"/>
      <c r="D28" s="49"/>
      <c r="E28" s="50" t="s">
        <v>18</v>
      </c>
      <c r="F28" s="44">
        <v>867896.58</v>
      </c>
      <c r="G28" s="141">
        <v>0</v>
      </c>
      <c r="H28" s="144">
        <v>71.59</v>
      </c>
      <c r="I28" s="136">
        <v>587.46</v>
      </c>
      <c r="J28" s="45">
        <f t="shared" si="1"/>
        <v>868555.62999999989</v>
      </c>
      <c r="K28" s="46"/>
      <c r="L28" s="47">
        <f>J28-K28</f>
        <v>868555.62999999989</v>
      </c>
      <c r="M28" s="1"/>
      <c r="N28" s="1"/>
      <c r="O28" s="1"/>
      <c r="P28" s="1"/>
      <c r="Q28" s="1"/>
      <c r="R28" s="1"/>
      <c r="S28" s="1"/>
      <c r="T28" s="34"/>
      <c r="U28" s="34"/>
    </row>
    <row r="29" spans="3:21" s="2" customFormat="1">
      <c r="C29" s="61"/>
      <c r="D29" s="65"/>
      <c r="E29" s="66" t="s">
        <v>19</v>
      </c>
      <c r="F29" s="44">
        <v>0</v>
      </c>
      <c r="G29" s="141">
        <v>0</v>
      </c>
      <c r="H29" s="144">
        <v>0</v>
      </c>
      <c r="I29" s="136">
        <v>0</v>
      </c>
      <c r="J29" s="45">
        <f t="shared" si="1"/>
        <v>0</v>
      </c>
      <c r="K29" s="46"/>
      <c r="L29" s="47">
        <f>J29-K29</f>
        <v>0</v>
      </c>
      <c r="M29" s="1"/>
      <c r="N29" s="1"/>
      <c r="O29" s="1"/>
      <c r="P29" s="1"/>
      <c r="Q29" s="1"/>
      <c r="R29" s="1"/>
      <c r="S29" s="1"/>
      <c r="T29" s="34"/>
      <c r="U29" s="34"/>
    </row>
    <row r="30" spans="3:21" s="2" customFormat="1">
      <c r="C30" s="61"/>
      <c r="D30" s="65"/>
      <c r="E30" s="66" t="s">
        <v>20</v>
      </c>
      <c r="F30" s="44">
        <v>0</v>
      </c>
      <c r="G30" s="141">
        <v>0</v>
      </c>
      <c r="H30" s="144">
        <v>0</v>
      </c>
      <c r="I30" s="136">
        <v>0</v>
      </c>
      <c r="J30" s="45">
        <f t="shared" si="1"/>
        <v>0</v>
      </c>
      <c r="K30" s="46"/>
      <c r="L30" s="47">
        <f t="shared" ref="L30:L32" si="2">J30-K30</f>
        <v>0</v>
      </c>
      <c r="M30" s="1"/>
      <c r="N30" s="1"/>
      <c r="O30" s="1"/>
      <c r="P30" s="1"/>
      <c r="Q30" s="1"/>
      <c r="R30" s="1"/>
      <c r="S30" s="1"/>
      <c r="T30" s="34"/>
      <c r="U30" s="34"/>
    </row>
    <row r="31" spans="3:21" s="2" customFormat="1">
      <c r="C31" s="61"/>
      <c r="D31" s="65"/>
      <c r="E31" s="66" t="s">
        <v>21</v>
      </c>
      <c r="F31" s="44">
        <v>0</v>
      </c>
      <c r="G31" s="141">
        <v>0</v>
      </c>
      <c r="H31" s="144">
        <v>0</v>
      </c>
      <c r="I31" s="136">
        <v>0</v>
      </c>
      <c r="J31" s="45">
        <f t="shared" si="1"/>
        <v>0</v>
      </c>
      <c r="K31" s="46"/>
      <c r="L31" s="47">
        <f t="shared" si="2"/>
        <v>0</v>
      </c>
      <c r="M31" s="1"/>
      <c r="N31" s="1"/>
      <c r="O31" s="1"/>
      <c r="P31" s="1"/>
      <c r="Q31" s="1"/>
      <c r="R31" s="1"/>
      <c r="S31" s="1"/>
      <c r="T31" s="34"/>
      <c r="U31" s="34"/>
    </row>
    <row r="32" spans="3:21" s="2" customFormat="1">
      <c r="C32" s="61"/>
      <c r="D32" s="65"/>
      <c r="E32" s="66" t="s">
        <v>22</v>
      </c>
      <c r="F32" s="44">
        <v>0</v>
      </c>
      <c r="G32" s="141">
        <v>13.65</v>
      </c>
      <c r="H32" s="144">
        <v>0</v>
      </c>
      <c r="I32" s="136">
        <v>92.21</v>
      </c>
      <c r="J32" s="45">
        <f t="shared" si="1"/>
        <v>105.86</v>
      </c>
      <c r="K32" s="46"/>
      <c r="L32" s="47">
        <f t="shared" si="2"/>
        <v>105.86</v>
      </c>
      <c r="M32" s="1"/>
      <c r="N32" s="1"/>
      <c r="O32" s="1"/>
      <c r="P32" s="1"/>
      <c r="Q32" s="1"/>
      <c r="R32" s="1"/>
      <c r="S32" s="1"/>
      <c r="T32" s="34"/>
      <c r="U32" s="34"/>
    </row>
    <row r="33" spans="3:21" s="2" customFormat="1">
      <c r="C33" s="48"/>
      <c r="D33" s="67"/>
      <c r="E33" s="68"/>
      <c r="F33" s="57"/>
      <c r="G33" s="58"/>
      <c r="H33" s="58"/>
      <c r="I33" s="58"/>
      <c r="J33" s="58"/>
      <c r="K33" s="58"/>
      <c r="L33" s="60"/>
      <c r="M33" s="1"/>
      <c r="N33" s="1"/>
      <c r="O33" s="1"/>
      <c r="P33" s="1"/>
      <c r="Q33" s="1"/>
      <c r="R33" s="1"/>
      <c r="S33" s="1"/>
      <c r="T33" s="34"/>
      <c r="U33" s="34"/>
    </row>
    <row r="34" spans="3:21" s="3" customFormat="1" ht="23.25" customHeight="1">
      <c r="C34" s="69"/>
      <c r="D34" s="70" t="s">
        <v>64</v>
      </c>
      <c r="E34" s="71"/>
      <c r="F34" s="38">
        <f>+F13+F23+F27</f>
        <v>254834659.91000003</v>
      </c>
      <c r="G34" s="38">
        <f t="shared" ref="G34:L34" si="3">+G13+G23+G27</f>
        <v>22641103.09</v>
      </c>
      <c r="H34" s="38">
        <f t="shared" si="3"/>
        <v>8433089.5899999999</v>
      </c>
      <c r="I34" s="38">
        <f t="shared" si="3"/>
        <v>2188956.5299999998</v>
      </c>
      <c r="J34" s="38">
        <f t="shared" si="3"/>
        <v>288097809.12</v>
      </c>
      <c r="K34" s="38">
        <f>+K13+K23+K27</f>
        <v>0</v>
      </c>
      <c r="L34" s="72">
        <f t="shared" si="3"/>
        <v>288097809.12</v>
      </c>
      <c r="M34" s="73"/>
      <c r="N34" s="73"/>
      <c r="O34" s="73"/>
      <c r="P34" s="73"/>
      <c r="Q34" s="73"/>
      <c r="R34" s="73"/>
      <c r="S34" s="73"/>
      <c r="T34" s="74"/>
      <c r="U34" s="74"/>
    </row>
    <row r="35" spans="3:21" s="3" customFormat="1" ht="15.75">
      <c r="C35" s="75"/>
      <c r="D35" s="76"/>
      <c r="E35" s="73"/>
      <c r="F35" s="77"/>
      <c r="G35" s="77"/>
      <c r="H35" s="77"/>
      <c r="I35" s="77"/>
      <c r="J35" s="77"/>
      <c r="K35" s="78"/>
      <c r="L35" s="79"/>
      <c r="M35" s="73"/>
      <c r="N35" s="73"/>
      <c r="O35" s="73"/>
      <c r="P35" s="73"/>
      <c r="Q35" s="73"/>
      <c r="R35" s="73"/>
      <c r="S35" s="73"/>
      <c r="T35" s="74"/>
      <c r="U35" s="74"/>
    </row>
    <row r="36" spans="3:21" s="2" customFormat="1">
      <c r="C36" s="80">
        <v>5000</v>
      </c>
      <c r="D36" s="81" t="s">
        <v>23</v>
      </c>
      <c r="E36" s="82"/>
      <c r="F36" s="83"/>
      <c r="G36" s="84"/>
      <c r="H36" s="84"/>
      <c r="I36" s="84"/>
      <c r="J36" s="84"/>
      <c r="K36" s="84"/>
      <c r="L36" s="85"/>
      <c r="M36" s="1"/>
      <c r="N36" s="1"/>
      <c r="O36" s="1"/>
      <c r="P36" s="1"/>
      <c r="Q36" s="1"/>
      <c r="R36" s="1"/>
      <c r="S36" s="1"/>
      <c r="T36" s="34"/>
      <c r="U36" s="34"/>
    </row>
    <row r="37" spans="3:21" s="2" customFormat="1" ht="23.25" customHeight="1">
      <c r="C37" s="35">
        <v>5100</v>
      </c>
      <c r="D37" s="86" t="s">
        <v>24</v>
      </c>
      <c r="E37" s="87"/>
      <c r="F37" s="38">
        <f>SUM(F38:F40)</f>
        <v>145724532.92000002</v>
      </c>
      <c r="G37" s="38">
        <f>SUM(G38:G40)</f>
        <v>21657186.990000002</v>
      </c>
      <c r="H37" s="38">
        <f>SUM(H38:H40)</f>
        <v>5812046.3799999999</v>
      </c>
      <c r="I37" s="38">
        <f>SUM(I38:I40)</f>
        <v>2120233.0299999998</v>
      </c>
      <c r="J37" s="38">
        <f>F37+G37+H37+I37</f>
        <v>175313999.32000002</v>
      </c>
      <c r="K37" s="39">
        <f>SUM(K38:K40)</f>
        <v>0</v>
      </c>
      <c r="L37" s="40">
        <f>J37-K37</f>
        <v>175313999.32000002</v>
      </c>
      <c r="M37" s="1"/>
      <c r="N37" s="1"/>
      <c r="O37" s="1"/>
      <c r="P37" s="1"/>
      <c r="Q37" s="1"/>
      <c r="R37" s="1"/>
      <c r="S37" s="1"/>
      <c r="T37" s="34"/>
      <c r="U37" s="34"/>
    </row>
    <row r="38" spans="3:21" s="2" customFormat="1">
      <c r="C38" s="48"/>
      <c r="D38" s="65"/>
      <c r="E38" s="66" t="s">
        <v>25</v>
      </c>
      <c r="F38" s="44">
        <v>93519552.200000003</v>
      </c>
      <c r="G38" s="142">
        <v>17505564.859999999</v>
      </c>
      <c r="H38" s="144">
        <v>4206514.01</v>
      </c>
      <c r="I38" s="137">
        <v>1670035.71</v>
      </c>
      <c r="J38" s="45">
        <f t="shared" ref="J38:J76" si="4">F38+G38+H38+I38</f>
        <v>116901666.78</v>
      </c>
      <c r="K38" s="46"/>
      <c r="L38" s="47">
        <f>J38-K38</f>
        <v>116901666.78</v>
      </c>
      <c r="M38" s="1"/>
      <c r="N38" s="1"/>
      <c r="O38" s="1"/>
      <c r="P38" s="1"/>
      <c r="Q38" s="1"/>
      <c r="R38" s="1"/>
      <c r="S38" s="1"/>
      <c r="T38" s="34"/>
      <c r="U38" s="34"/>
    </row>
    <row r="39" spans="3:21" s="2" customFormat="1" ht="15" customHeight="1">
      <c r="C39" s="48"/>
      <c r="D39" s="88"/>
      <c r="E39" s="89" t="s">
        <v>26</v>
      </c>
      <c r="F39" s="44">
        <v>15179601.390000001</v>
      </c>
      <c r="G39" s="142">
        <v>1843983.71</v>
      </c>
      <c r="H39" s="144">
        <v>220122.8</v>
      </c>
      <c r="I39" s="137">
        <v>163821.17000000001</v>
      </c>
      <c r="J39" s="45">
        <f t="shared" si="4"/>
        <v>17407529.070000004</v>
      </c>
      <c r="K39" s="46"/>
      <c r="L39" s="47">
        <f>J39-K39</f>
        <v>17407529.070000004</v>
      </c>
      <c r="M39" s="1"/>
      <c r="N39" s="1"/>
      <c r="O39" s="1"/>
      <c r="P39" s="1"/>
      <c r="Q39" s="1"/>
      <c r="R39" s="1"/>
      <c r="S39" s="1"/>
      <c r="T39" s="34"/>
      <c r="U39" s="34"/>
    </row>
    <row r="40" spans="3:21" s="2" customFormat="1" ht="15" customHeight="1">
      <c r="C40" s="48"/>
      <c r="D40" s="88"/>
      <c r="E40" s="89" t="s">
        <v>27</v>
      </c>
      <c r="F40" s="44">
        <v>37025379.329999998</v>
      </c>
      <c r="G40" s="142">
        <v>2307638.42</v>
      </c>
      <c r="H40" s="144">
        <v>1385409.57</v>
      </c>
      <c r="I40" s="137">
        <v>286376.15000000002</v>
      </c>
      <c r="J40" s="45">
        <f t="shared" si="4"/>
        <v>41004803.469999999</v>
      </c>
      <c r="K40" s="46"/>
      <c r="L40" s="47">
        <f>J40-K40</f>
        <v>41004803.469999999</v>
      </c>
      <c r="M40" s="1"/>
      <c r="N40" s="1"/>
      <c r="O40" s="1"/>
      <c r="P40" s="1"/>
      <c r="Q40" s="1"/>
      <c r="R40" s="1"/>
      <c r="S40" s="1"/>
      <c r="T40" s="34"/>
      <c r="U40" s="34"/>
    </row>
    <row r="41" spans="3:21" s="2" customFormat="1" ht="34.5" customHeight="1">
      <c r="C41" s="48"/>
      <c r="D41" s="90"/>
      <c r="E41" s="4"/>
      <c r="F41" s="57"/>
      <c r="G41" s="58"/>
      <c r="H41" s="58"/>
      <c r="I41" s="58"/>
      <c r="J41" s="59"/>
      <c r="K41" s="58"/>
      <c r="L41" s="60"/>
      <c r="M41" s="1"/>
      <c r="N41" s="1"/>
      <c r="O41" s="1"/>
      <c r="P41" s="1"/>
      <c r="Q41" s="1"/>
      <c r="R41" s="1"/>
      <c r="S41" s="1"/>
      <c r="T41" s="34"/>
      <c r="U41" s="34"/>
    </row>
    <row r="42" spans="3:21" s="2" customFormat="1" ht="31.5" customHeight="1">
      <c r="C42" s="35">
        <v>5200</v>
      </c>
      <c r="D42" s="149" t="s">
        <v>16</v>
      </c>
      <c r="E42" s="151"/>
      <c r="F42" s="38">
        <f>SUM(F43:F51)</f>
        <v>32816400.449999999</v>
      </c>
      <c r="G42" s="39">
        <f>SUM(G43:G51)</f>
        <v>26100</v>
      </c>
      <c r="H42" s="39">
        <f>SUM(H43:H51)</f>
        <v>986625.22</v>
      </c>
      <c r="I42" s="39">
        <f>SUM(I43:I51)</f>
        <v>0</v>
      </c>
      <c r="J42" s="39">
        <f>F42+G42+H42+I42</f>
        <v>33829125.670000002</v>
      </c>
      <c r="K42" s="39">
        <f>SUM(K43:K51)</f>
        <v>0</v>
      </c>
      <c r="L42" s="91">
        <f>SUM(L43:L51)</f>
        <v>33829125.669999994</v>
      </c>
      <c r="M42" s="1"/>
      <c r="N42" s="1"/>
      <c r="O42" s="1"/>
      <c r="P42" s="1"/>
      <c r="Q42" s="1"/>
      <c r="R42" s="1"/>
      <c r="S42" s="1"/>
      <c r="T42" s="34"/>
      <c r="U42" s="34"/>
    </row>
    <row r="43" spans="3:21" s="2" customFormat="1" ht="15" customHeight="1">
      <c r="C43" s="92"/>
      <c r="D43" s="93"/>
      <c r="E43" s="94" t="s">
        <v>28</v>
      </c>
      <c r="F43" s="44">
        <v>0</v>
      </c>
      <c r="G43" s="143">
        <v>0</v>
      </c>
      <c r="H43" s="144">
        <v>0</v>
      </c>
      <c r="I43" s="44">
        <v>0</v>
      </c>
      <c r="J43" s="45">
        <f t="shared" si="4"/>
        <v>0</v>
      </c>
      <c r="K43" s="46"/>
      <c r="L43" s="47">
        <f t="shared" ref="L43:L51" si="5">J43-K43</f>
        <v>0</v>
      </c>
      <c r="M43" s="1"/>
      <c r="N43" s="1"/>
      <c r="O43" s="1"/>
      <c r="P43" s="1"/>
      <c r="Q43" s="1"/>
      <c r="R43" s="1"/>
      <c r="S43" s="1"/>
      <c r="T43" s="34"/>
      <c r="U43" s="34"/>
    </row>
    <row r="44" spans="3:21" s="2" customFormat="1" ht="15" customHeight="1">
      <c r="C44" s="92"/>
      <c r="D44" s="93"/>
      <c r="E44" s="94" t="s">
        <v>65</v>
      </c>
      <c r="F44" s="44">
        <v>0</v>
      </c>
      <c r="G44" s="143">
        <v>0</v>
      </c>
      <c r="H44" s="144">
        <v>0</v>
      </c>
      <c r="I44" s="44">
        <v>0</v>
      </c>
      <c r="J44" s="45">
        <f t="shared" si="4"/>
        <v>0</v>
      </c>
      <c r="K44" s="46"/>
      <c r="L44" s="47">
        <f t="shared" si="5"/>
        <v>0</v>
      </c>
      <c r="M44" s="1"/>
      <c r="N44" s="1"/>
      <c r="O44" s="1"/>
      <c r="P44" s="1"/>
      <c r="Q44" s="1"/>
      <c r="R44" s="1"/>
      <c r="S44" s="1"/>
      <c r="T44" s="34"/>
      <c r="U44" s="34"/>
    </row>
    <row r="45" spans="3:21" s="2" customFormat="1" ht="15" customHeight="1">
      <c r="C45" s="92"/>
      <c r="D45" s="93"/>
      <c r="E45" s="94" t="s">
        <v>29</v>
      </c>
      <c r="F45" s="44">
        <v>29699436.629999999</v>
      </c>
      <c r="G45" s="143">
        <v>0</v>
      </c>
      <c r="H45" s="144">
        <v>986625.22</v>
      </c>
      <c r="I45" s="44">
        <v>0</v>
      </c>
      <c r="J45" s="45">
        <f t="shared" si="4"/>
        <v>30686061.849999998</v>
      </c>
      <c r="K45" s="46"/>
      <c r="L45" s="47">
        <f t="shared" si="5"/>
        <v>30686061.849999998</v>
      </c>
      <c r="M45" s="1"/>
      <c r="N45" s="1"/>
      <c r="O45" s="1"/>
      <c r="P45" s="1"/>
      <c r="Q45" s="1"/>
      <c r="R45" s="1"/>
      <c r="S45" s="1"/>
      <c r="T45" s="34"/>
      <c r="U45" s="34"/>
    </row>
    <row r="46" spans="3:21" s="2" customFormat="1" ht="15" customHeight="1">
      <c r="C46" s="92"/>
      <c r="D46" s="93"/>
      <c r="E46" s="94" t="s">
        <v>30</v>
      </c>
      <c r="F46" s="44">
        <v>3116963.82</v>
      </c>
      <c r="G46" s="143">
        <v>26100</v>
      </c>
      <c r="H46" s="144">
        <v>0</v>
      </c>
      <c r="I46" s="44">
        <v>0</v>
      </c>
      <c r="J46" s="45">
        <f t="shared" si="4"/>
        <v>3143063.82</v>
      </c>
      <c r="K46" s="46"/>
      <c r="L46" s="47">
        <f t="shared" si="5"/>
        <v>3143063.82</v>
      </c>
      <c r="M46" s="1"/>
      <c r="N46" s="1"/>
      <c r="O46" s="1"/>
      <c r="P46" s="1"/>
      <c r="Q46" s="1"/>
      <c r="R46" s="1"/>
      <c r="S46" s="1"/>
      <c r="T46" s="34"/>
      <c r="U46" s="34"/>
    </row>
    <row r="47" spans="3:21" s="2" customFormat="1" ht="15" customHeight="1">
      <c r="C47" s="92"/>
      <c r="D47" s="95"/>
      <c r="E47" s="96" t="s">
        <v>31</v>
      </c>
      <c r="F47" s="44">
        <v>0</v>
      </c>
      <c r="G47" s="143">
        <v>0</v>
      </c>
      <c r="H47" s="144">
        <v>0</v>
      </c>
      <c r="I47" s="44">
        <v>0</v>
      </c>
      <c r="J47" s="45">
        <f t="shared" si="4"/>
        <v>0</v>
      </c>
      <c r="K47" s="46"/>
      <c r="L47" s="47">
        <f t="shared" si="5"/>
        <v>0</v>
      </c>
      <c r="M47" s="1"/>
      <c r="N47" s="1"/>
      <c r="O47" s="1"/>
      <c r="P47" s="1"/>
      <c r="Q47" s="1"/>
      <c r="R47" s="1"/>
      <c r="S47" s="1"/>
      <c r="T47" s="34"/>
      <c r="U47" s="34"/>
    </row>
    <row r="48" spans="3:21" s="2" customFormat="1" ht="15" customHeight="1">
      <c r="C48" s="92"/>
      <c r="D48" s="95"/>
      <c r="E48" s="96" t="s">
        <v>32</v>
      </c>
      <c r="F48" s="44">
        <v>0</v>
      </c>
      <c r="G48" s="143">
        <v>0</v>
      </c>
      <c r="H48" s="144">
        <v>0</v>
      </c>
      <c r="I48" s="44">
        <v>0</v>
      </c>
      <c r="J48" s="45">
        <f t="shared" si="4"/>
        <v>0</v>
      </c>
      <c r="K48" s="46"/>
      <c r="L48" s="47">
        <f t="shared" si="5"/>
        <v>0</v>
      </c>
      <c r="M48" s="1"/>
      <c r="N48" s="1"/>
      <c r="O48" s="1"/>
      <c r="P48" s="1"/>
      <c r="Q48" s="1"/>
      <c r="R48" s="1"/>
      <c r="S48" s="1"/>
      <c r="T48" s="34"/>
      <c r="U48" s="34"/>
    </row>
    <row r="49" spans="3:21" s="2" customFormat="1" ht="15" customHeight="1">
      <c r="C49" s="92"/>
      <c r="D49" s="95"/>
      <c r="E49" s="96" t="s">
        <v>33</v>
      </c>
      <c r="F49" s="44">
        <v>0</v>
      </c>
      <c r="G49" s="143">
        <v>0</v>
      </c>
      <c r="H49" s="144">
        <v>0</v>
      </c>
      <c r="I49" s="44">
        <v>0</v>
      </c>
      <c r="J49" s="45">
        <f t="shared" si="4"/>
        <v>0</v>
      </c>
      <c r="K49" s="46"/>
      <c r="L49" s="47">
        <f t="shared" si="5"/>
        <v>0</v>
      </c>
      <c r="M49" s="1"/>
      <c r="N49" s="1"/>
      <c r="O49" s="1"/>
      <c r="P49" s="1"/>
      <c r="Q49" s="1"/>
      <c r="R49" s="1"/>
      <c r="S49" s="1"/>
      <c r="T49" s="34"/>
      <c r="U49" s="34"/>
    </row>
    <row r="50" spans="3:21" s="2" customFormat="1" ht="15" customHeight="1">
      <c r="C50" s="92"/>
      <c r="D50" s="97"/>
      <c r="E50" s="98" t="s">
        <v>34</v>
      </c>
      <c r="F50" s="44">
        <v>0</v>
      </c>
      <c r="G50" s="143">
        <v>0</v>
      </c>
      <c r="H50" s="144">
        <v>0</v>
      </c>
      <c r="I50" s="44">
        <v>0</v>
      </c>
      <c r="J50" s="45">
        <f t="shared" si="4"/>
        <v>0</v>
      </c>
      <c r="K50" s="46"/>
      <c r="L50" s="47">
        <f t="shared" si="5"/>
        <v>0</v>
      </c>
      <c r="M50" s="1"/>
      <c r="N50" s="1"/>
      <c r="O50" s="1"/>
      <c r="P50" s="1"/>
      <c r="Q50" s="1"/>
      <c r="R50" s="1"/>
      <c r="S50" s="1"/>
      <c r="T50" s="34"/>
      <c r="U50" s="34"/>
    </row>
    <row r="51" spans="3:21" s="2" customFormat="1" ht="15" customHeight="1">
      <c r="C51" s="92"/>
      <c r="D51" s="99"/>
      <c r="E51" s="96" t="s">
        <v>35</v>
      </c>
      <c r="F51" s="44">
        <v>0</v>
      </c>
      <c r="G51" s="143">
        <v>0</v>
      </c>
      <c r="H51" s="144">
        <v>0</v>
      </c>
      <c r="I51" s="44">
        <v>0</v>
      </c>
      <c r="J51" s="45">
        <f t="shared" si="4"/>
        <v>0</v>
      </c>
      <c r="K51" s="46"/>
      <c r="L51" s="47">
        <f t="shared" si="5"/>
        <v>0</v>
      </c>
      <c r="M51" s="1"/>
      <c r="N51" s="1"/>
      <c r="O51" s="1"/>
      <c r="P51" s="1"/>
      <c r="Q51" s="1"/>
      <c r="R51" s="1"/>
      <c r="S51" s="1"/>
      <c r="T51" s="34"/>
      <c r="U51" s="34"/>
    </row>
    <row r="52" spans="3:21" s="2" customFormat="1" ht="15" customHeight="1">
      <c r="C52" s="92"/>
      <c r="D52" s="100"/>
      <c r="E52" s="101"/>
      <c r="F52" s="57"/>
      <c r="G52" s="58"/>
      <c r="H52" s="58"/>
      <c r="I52" s="58"/>
      <c r="J52" s="59"/>
      <c r="K52" s="58"/>
      <c r="L52" s="102"/>
      <c r="M52" s="1"/>
      <c r="N52" s="1"/>
      <c r="O52" s="1"/>
      <c r="P52" s="1"/>
      <c r="Q52" s="1"/>
      <c r="R52" s="1"/>
      <c r="S52" s="1"/>
      <c r="T52" s="34"/>
      <c r="U52" s="34"/>
    </row>
    <row r="53" spans="3:21" s="2" customFormat="1" ht="26.25" customHeight="1">
      <c r="C53" s="35">
        <v>5300</v>
      </c>
      <c r="D53" s="149" t="s">
        <v>15</v>
      </c>
      <c r="E53" s="150"/>
      <c r="F53" s="103">
        <f>SUM(F54:F56)</f>
        <v>0</v>
      </c>
      <c r="G53" s="39">
        <f>SUM(G54:G56)</f>
        <v>0</v>
      </c>
      <c r="H53" s="39">
        <f>SUM(H54:H56)</f>
        <v>0</v>
      </c>
      <c r="I53" s="39">
        <f>SUM(I54:I56)</f>
        <v>0</v>
      </c>
      <c r="J53" s="39">
        <f>F53+G53+H53+I53</f>
        <v>0</v>
      </c>
      <c r="K53" s="39">
        <f>SUM(K54:K56)</f>
        <v>0</v>
      </c>
      <c r="L53" s="40">
        <f>J53-K53</f>
        <v>0</v>
      </c>
      <c r="M53" s="1"/>
      <c r="N53" s="1"/>
      <c r="O53" s="1"/>
      <c r="P53" s="1"/>
      <c r="Q53" s="1"/>
      <c r="R53" s="1"/>
      <c r="S53" s="1"/>
      <c r="T53" s="34"/>
      <c r="U53" s="34"/>
    </row>
    <row r="54" spans="3:21" s="2" customFormat="1" ht="15" customHeight="1">
      <c r="C54" s="61"/>
      <c r="D54" s="104"/>
      <c r="E54" s="105" t="s">
        <v>36</v>
      </c>
      <c r="F54" s="44">
        <v>0</v>
      </c>
      <c r="G54" s="44">
        <v>0</v>
      </c>
      <c r="H54" s="44">
        <v>0</v>
      </c>
      <c r="I54" s="44">
        <v>0</v>
      </c>
      <c r="J54" s="45">
        <f t="shared" si="4"/>
        <v>0</v>
      </c>
      <c r="K54" s="46"/>
      <c r="L54" s="47">
        <f>J54-K54</f>
        <v>0</v>
      </c>
      <c r="M54" s="1"/>
      <c r="N54" s="1"/>
      <c r="O54" s="1"/>
      <c r="P54" s="1"/>
      <c r="Q54" s="1"/>
      <c r="R54" s="1"/>
      <c r="S54" s="1"/>
      <c r="T54" s="34"/>
      <c r="U54" s="34"/>
    </row>
    <row r="55" spans="3:21" s="2" customFormat="1" ht="15" customHeight="1">
      <c r="C55" s="61"/>
      <c r="D55" s="104"/>
      <c r="E55" s="105" t="s">
        <v>1</v>
      </c>
      <c r="F55" s="44">
        <v>0</v>
      </c>
      <c r="G55" s="44">
        <v>0</v>
      </c>
      <c r="H55" s="44">
        <v>0</v>
      </c>
      <c r="I55" s="44">
        <v>0</v>
      </c>
      <c r="J55" s="45">
        <f t="shared" si="4"/>
        <v>0</v>
      </c>
      <c r="K55" s="46"/>
      <c r="L55" s="47">
        <f>J55-K55</f>
        <v>0</v>
      </c>
      <c r="M55" s="1"/>
      <c r="N55" s="1"/>
      <c r="O55" s="1"/>
      <c r="P55" s="1"/>
      <c r="Q55" s="1"/>
      <c r="R55" s="1"/>
      <c r="S55" s="1"/>
      <c r="T55" s="34"/>
      <c r="U55" s="34"/>
    </row>
    <row r="56" spans="3:21" s="2" customFormat="1" ht="15" customHeight="1">
      <c r="C56" s="61"/>
      <c r="D56" s="104"/>
      <c r="E56" s="105" t="s">
        <v>37</v>
      </c>
      <c r="F56" s="44">
        <v>0</v>
      </c>
      <c r="G56" s="44">
        <v>0</v>
      </c>
      <c r="H56" s="44">
        <v>0</v>
      </c>
      <c r="I56" s="44">
        <v>0</v>
      </c>
      <c r="J56" s="45">
        <f t="shared" si="4"/>
        <v>0</v>
      </c>
      <c r="K56" s="46"/>
      <c r="L56" s="47">
        <f>J56-K56</f>
        <v>0</v>
      </c>
      <c r="M56" s="1"/>
      <c r="N56" s="1"/>
      <c r="O56" s="1"/>
      <c r="P56" s="1"/>
      <c r="Q56" s="1"/>
      <c r="R56" s="1"/>
      <c r="S56" s="1"/>
      <c r="T56" s="34"/>
      <c r="U56" s="34"/>
    </row>
    <row r="57" spans="3:21" s="2" customFormat="1" ht="15" customHeight="1">
      <c r="C57" s="61"/>
      <c r="D57" s="106"/>
      <c r="E57" s="107"/>
      <c r="F57" s="108"/>
      <c r="G57" s="58"/>
      <c r="H57" s="58"/>
      <c r="I57" s="58"/>
      <c r="J57" s="59"/>
      <c r="K57" s="58"/>
      <c r="L57" s="102"/>
      <c r="M57" s="1"/>
      <c r="N57" s="1"/>
      <c r="O57" s="1"/>
      <c r="P57" s="1"/>
      <c r="Q57" s="1"/>
      <c r="R57" s="1"/>
      <c r="S57" s="1"/>
      <c r="T57" s="34"/>
      <c r="U57" s="34"/>
    </row>
    <row r="58" spans="3:21" s="2" customFormat="1" ht="22.5" customHeight="1">
      <c r="C58" s="35">
        <v>5400</v>
      </c>
      <c r="D58" s="149" t="s">
        <v>38</v>
      </c>
      <c r="E58" s="150"/>
      <c r="F58" s="103">
        <f>SUM(F59:F64)</f>
        <v>543735.34</v>
      </c>
      <c r="G58" s="39">
        <f>SUM(G59:G64)</f>
        <v>0</v>
      </c>
      <c r="H58" s="39">
        <f>SUM(H59:H64)</f>
        <v>0</v>
      </c>
      <c r="I58" s="39">
        <f>SUM(I59:I64)</f>
        <v>0</v>
      </c>
      <c r="J58" s="39">
        <f t="shared" si="4"/>
        <v>543735.34</v>
      </c>
      <c r="K58" s="39">
        <f>SUM(K59:K64)</f>
        <v>0</v>
      </c>
      <c r="L58" s="40">
        <f t="shared" ref="L58:L64" si="6">J58-K58</f>
        <v>543735.34</v>
      </c>
      <c r="M58" s="1"/>
      <c r="N58" s="1"/>
      <c r="O58" s="1"/>
      <c r="P58" s="1"/>
      <c r="Q58" s="1"/>
      <c r="R58" s="1"/>
      <c r="S58" s="1"/>
      <c r="T58" s="34"/>
      <c r="U58" s="34"/>
    </row>
    <row r="59" spans="3:21" s="2" customFormat="1" ht="15.75" customHeight="1">
      <c r="C59" s="61"/>
      <c r="D59" s="104"/>
      <c r="E59" s="105" t="s">
        <v>39</v>
      </c>
      <c r="F59" s="44">
        <v>0</v>
      </c>
      <c r="G59" s="44">
        <v>0</v>
      </c>
      <c r="H59" s="44">
        <v>0</v>
      </c>
      <c r="I59" s="44">
        <v>0</v>
      </c>
      <c r="J59" s="45">
        <f t="shared" si="4"/>
        <v>0</v>
      </c>
      <c r="K59" s="46"/>
      <c r="L59" s="47">
        <f t="shared" si="6"/>
        <v>0</v>
      </c>
      <c r="M59" s="1"/>
      <c r="N59" s="1"/>
      <c r="O59" s="1"/>
      <c r="P59" s="1"/>
      <c r="Q59" s="1"/>
      <c r="R59" s="1"/>
      <c r="S59" s="1"/>
      <c r="T59" s="34"/>
      <c r="U59" s="34"/>
    </row>
    <row r="60" spans="3:21" s="2" customFormat="1" ht="15" customHeight="1">
      <c r="C60" s="61"/>
      <c r="D60" s="104"/>
      <c r="E60" s="105" t="s">
        <v>40</v>
      </c>
      <c r="F60" s="44">
        <v>0</v>
      </c>
      <c r="G60" s="44">
        <v>0</v>
      </c>
      <c r="H60" s="44">
        <v>0</v>
      </c>
      <c r="I60" s="44">
        <v>0</v>
      </c>
      <c r="J60" s="45">
        <f t="shared" si="4"/>
        <v>0</v>
      </c>
      <c r="K60" s="46"/>
      <c r="L60" s="47">
        <f t="shared" si="6"/>
        <v>0</v>
      </c>
      <c r="M60" s="1"/>
      <c r="N60" s="1"/>
      <c r="O60" s="1"/>
      <c r="P60" s="1"/>
      <c r="Q60" s="1"/>
      <c r="R60" s="1"/>
      <c r="S60" s="1"/>
      <c r="T60" s="34"/>
      <c r="U60" s="34"/>
    </row>
    <row r="61" spans="3:21" s="2" customFormat="1" ht="15" customHeight="1">
      <c r="C61" s="61"/>
      <c r="D61" s="104"/>
      <c r="E61" s="105" t="s">
        <v>41</v>
      </c>
      <c r="F61" s="44">
        <v>0</v>
      </c>
      <c r="G61" s="44">
        <v>0</v>
      </c>
      <c r="H61" s="44">
        <v>0</v>
      </c>
      <c r="I61" s="44">
        <v>0</v>
      </c>
      <c r="J61" s="45">
        <f t="shared" si="4"/>
        <v>0</v>
      </c>
      <c r="K61" s="46"/>
      <c r="L61" s="47">
        <f t="shared" si="6"/>
        <v>0</v>
      </c>
      <c r="M61" s="1"/>
      <c r="N61" s="1"/>
      <c r="O61" s="1"/>
      <c r="P61" s="1"/>
      <c r="Q61" s="1"/>
      <c r="R61" s="1"/>
      <c r="S61" s="1"/>
      <c r="T61" s="34"/>
      <c r="U61" s="34"/>
    </row>
    <row r="62" spans="3:21" s="2" customFormat="1" ht="15" customHeight="1">
      <c r="C62" s="61"/>
      <c r="D62" s="104"/>
      <c r="E62" s="105" t="s">
        <v>42</v>
      </c>
      <c r="F62" s="44">
        <v>0</v>
      </c>
      <c r="G62" s="44">
        <v>0</v>
      </c>
      <c r="H62" s="44">
        <v>0</v>
      </c>
      <c r="I62" s="44">
        <v>0</v>
      </c>
      <c r="J62" s="45">
        <f t="shared" si="4"/>
        <v>0</v>
      </c>
      <c r="K62" s="46"/>
      <c r="L62" s="47">
        <f t="shared" si="6"/>
        <v>0</v>
      </c>
      <c r="M62" s="1"/>
      <c r="N62" s="1"/>
      <c r="O62" s="1"/>
      <c r="P62" s="1"/>
      <c r="Q62" s="1"/>
      <c r="R62" s="1"/>
      <c r="S62" s="1"/>
      <c r="T62" s="34"/>
      <c r="U62" s="34"/>
    </row>
    <row r="63" spans="3:21" s="2" customFormat="1" ht="15" customHeight="1">
      <c r="C63" s="61"/>
      <c r="D63" s="104"/>
      <c r="E63" s="105" t="s">
        <v>43</v>
      </c>
      <c r="F63" s="44">
        <v>0</v>
      </c>
      <c r="G63" s="44">
        <v>0</v>
      </c>
      <c r="H63" s="44">
        <v>0</v>
      </c>
      <c r="I63" s="44">
        <v>0</v>
      </c>
      <c r="J63" s="45">
        <f t="shared" si="4"/>
        <v>0</v>
      </c>
      <c r="K63" s="46"/>
      <c r="L63" s="47">
        <f t="shared" si="6"/>
        <v>0</v>
      </c>
      <c r="M63" s="1"/>
      <c r="N63" s="1"/>
      <c r="O63" s="1"/>
      <c r="P63" s="1"/>
      <c r="Q63" s="1"/>
      <c r="R63" s="1"/>
      <c r="S63" s="1"/>
      <c r="T63" s="34"/>
      <c r="U63" s="34"/>
    </row>
    <row r="64" spans="3:21" s="2" customFormat="1" ht="15" customHeight="1">
      <c r="C64" s="61"/>
      <c r="D64" s="104"/>
      <c r="E64" s="105" t="s">
        <v>44</v>
      </c>
      <c r="F64" s="44">
        <v>543735.34</v>
      </c>
      <c r="G64" s="44">
        <v>0</v>
      </c>
      <c r="H64" s="44">
        <v>0</v>
      </c>
      <c r="I64" s="44">
        <v>0</v>
      </c>
      <c r="J64" s="45">
        <f t="shared" si="4"/>
        <v>543735.34</v>
      </c>
      <c r="K64" s="46"/>
      <c r="L64" s="47">
        <f t="shared" si="6"/>
        <v>543735.34</v>
      </c>
      <c r="M64" s="1"/>
      <c r="N64" s="1"/>
      <c r="O64" s="1"/>
      <c r="P64" s="1"/>
      <c r="Q64" s="1"/>
      <c r="R64" s="1"/>
      <c r="S64" s="1"/>
      <c r="T64" s="34"/>
      <c r="U64" s="34"/>
    </row>
    <row r="65" spans="3:21" s="2" customFormat="1" ht="19.5" customHeight="1">
      <c r="C65" s="61"/>
      <c r="D65" s="109"/>
      <c r="E65" s="110"/>
      <c r="F65" s="57"/>
      <c r="G65" s="58"/>
      <c r="H65" s="58"/>
      <c r="I65" s="58"/>
      <c r="J65" s="59"/>
      <c r="K65" s="58"/>
      <c r="L65" s="102"/>
      <c r="M65" s="1"/>
      <c r="N65" s="1"/>
      <c r="O65" s="1"/>
      <c r="P65" s="1"/>
      <c r="Q65" s="1"/>
      <c r="R65" s="1"/>
      <c r="S65" s="1"/>
      <c r="T65" s="34"/>
      <c r="U65" s="34"/>
    </row>
    <row r="66" spans="3:21" s="2" customFormat="1" ht="24.75" customHeight="1">
      <c r="C66" s="35">
        <v>5500</v>
      </c>
      <c r="D66" s="149" t="s">
        <v>45</v>
      </c>
      <c r="E66" s="151"/>
      <c r="F66" s="38">
        <f>SUM(F67:F72)</f>
        <v>0</v>
      </c>
      <c r="G66" s="39">
        <f>SUM(G67:G72)</f>
        <v>0</v>
      </c>
      <c r="H66" s="39">
        <f>SUM(H67:H72)</f>
        <v>-25955.16</v>
      </c>
      <c r="I66" s="39">
        <f>SUM(I67:I72)</f>
        <v>0</v>
      </c>
      <c r="J66" s="39">
        <f>F66+G66+H66+I66</f>
        <v>-25955.16</v>
      </c>
      <c r="K66" s="39">
        <f>SUM(K67:K72)</f>
        <v>0</v>
      </c>
      <c r="L66" s="40">
        <f t="shared" ref="L66:L72" si="7">J66-K66</f>
        <v>-25955.16</v>
      </c>
      <c r="M66" s="1"/>
      <c r="N66" s="1"/>
      <c r="O66" s="1"/>
      <c r="P66" s="1"/>
      <c r="Q66" s="1"/>
      <c r="R66" s="1"/>
      <c r="S66" s="1"/>
      <c r="T66" s="34"/>
      <c r="U66" s="34"/>
    </row>
    <row r="67" spans="3:21" s="2" customFormat="1" ht="14.25" customHeight="1">
      <c r="C67" s="61"/>
      <c r="D67" s="111"/>
      <c r="E67" s="105" t="s">
        <v>46</v>
      </c>
      <c r="F67" s="44">
        <v>0</v>
      </c>
      <c r="G67" s="44">
        <v>0</v>
      </c>
      <c r="H67" s="144">
        <v>-25955.16</v>
      </c>
      <c r="I67" s="44">
        <v>0</v>
      </c>
      <c r="J67" s="45">
        <f t="shared" si="4"/>
        <v>-25955.16</v>
      </c>
      <c r="K67" s="46"/>
      <c r="L67" s="47">
        <f t="shared" si="7"/>
        <v>-25955.16</v>
      </c>
      <c r="M67" s="1"/>
      <c r="N67" s="1"/>
      <c r="O67" s="1"/>
      <c r="P67" s="1"/>
      <c r="Q67" s="1"/>
      <c r="R67" s="1"/>
      <c r="S67" s="1"/>
      <c r="T67" s="34"/>
      <c r="U67" s="34"/>
    </row>
    <row r="68" spans="3:21" s="2" customFormat="1" ht="14.25" customHeight="1">
      <c r="C68" s="61"/>
      <c r="D68" s="111"/>
      <c r="E68" s="105" t="s">
        <v>47</v>
      </c>
      <c r="F68" s="44">
        <v>0</v>
      </c>
      <c r="G68" s="44">
        <v>0</v>
      </c>
      <c r="H68" s="144">
        <v>0</v>
      </c>
      <c r="I68" s="44">
        <v>0</v>
      </c>
      <c r="J68" s="45">
        <f t="shared" si="4"/>
        <v>0</v>
      </c>
      <c r="K68" s="46"/>
      <c r="L68" s="47">
        <f t="shared" si="7"/>
        <v>0</v>
      </c>
      <c r="M68" s="1"/>
      <c r="N68" s="1"/>
      <c r="O68" s="1"/>
      <c r="P68" s="1"/>
      <c r="Q68" s="1"/>
      <c r="R68" s="1"/>
      <c r="S68" s="1"/>
      <c r="T68" s="34"/>
      <c r="U68" s="34"/>
    </row>
    <row r="69" spans="3:21" s="2" customFormat="1" ht="14.25" customHeight="1">
      <c r="C69" s="61"/>
      <c r="D69" s="111"/>
      <c r="E69" s="105" t="s">
        <v>48</v>
      </c>
      <c r="F69" s="44">
        <v>0</v>
      </c>
      <c r="G69" s="44">
        <v>0</v>
      </c>
      <c r="H69" s="144">
        <v>0</v>
      </c>
      <c r="I69" s="44">
        <v>0</v>
      </c>
      <c r="J69" s="45">
        <f t="shared" si="4"/>
        <v>0</v>
      </c>
      <c r="K69" s="46"/>
      <c r="L69" s="47">
        <f t="shared" si="7"/>
        <v>0</v>
      </c>
      <c r="M69" s="1"/>
      <c r="N69" s="1"/>
      <c r="O69" s="1"/>
      <c r="P69" s="1"/>
      <c r="Q69" s="1"/>
      <c r="R69" s="1"/>
      <c r="S69" s="1"/>
      <c r="T69" s="34"/>
      <c r="U69" s="34"/>
    </row>
    <row r="70" spans="3:21" s="2" customFormat="1" ht="14.25" customHeight="1">
      <c r="C70" s="61"/>
      <c r="D70" s="111"/>
      <c r="E70" s="105" t="s">
        <v>49</v>
      </c>
      <c r="F70" s="44">
        <v>0</v>
      </c>
      <c r="G70" s="44">
        <v>0</v>
      </c>
      <c r="H70" s="144">
        <v>0</v>
      </c>
      <c r="I70" s="44">
        <v>0</v>
      </c>
      <c r="J70" s="45">
        <f t="shared" si="4"/>
        <v>0</v>
      </c>
      <c r="K70" s="46"/>
      <c r="L70" s="47">
        <f t="shared" si="7"/>
        <v>0</v>
      </c>
      <c r="M70" s="1"/>
      <c r="N70" s="1"/>
      <c r="O70" s="1"/>
      <c r="P70" s="1"/>
      <c r="Q70" s="1"/>
      <c r="R70" s="1"/>
      <c r="S70" s="1"/>
      <c r="T70" s="34"/>
      <c r="U70" s="34"/>
    </row>
    <row r="71" spans="3:21" s="2" customFormat="1" ht="14.25" customHeight="1">
      <c r="C71" s="61"/>
      <c r="D71" s="111"/>
      <c r="E71" s="105" t="s">
        <v>50</v>
      </c>
      <c r="F71" s="44">
        <v>0</v>
      </c>
      <c r="G71" s="44">
        <v>0</v>
      </c>
      <c r="H71" s="144">
        <v>0</v>
      </c>
      <c r="I71" s="44">
        <v>0</v>
      </c>
      <c r="J71" s="45">
        <f t="shared" si="4"/>
        <v>0</v>
      </c>
      <c r="K71" s="46"/>
      <c r="L71" s="47">
        <f t="shared" si="7"/>
        <v>0</v>
      </c>
      <c r="M71" s="1"/>
      <c r="N71" s="1"/>
      <c r="O71" s="1"/>
      <c r="P71" s="1"/>
      <c r="Q71" s="1"/>
      <c r="R71" s="1"/>
      <c r="S71" s="1"/>
      <c r="T71" s="34"/>
      <c r="U71" s="34"/>
    </row>
    <row r="72" spans="3:21" s="2" customFormat="1" ht="14.25" customHeight="1">
      <c r="C72" s="61"/>
      <c r="D72" s="111"/>
      <c r="E72" s="105" t="s">
        <v>51</v>
      </c>
      <c r="F72" s="44">
        <v>0</v>
      </c>
      <c r="G72" s="44">
        <v>0</v>
      </c>
      <c r="H72" s="144">
        <v>0</v>
      </c>
      <c r="I72" s="44">
        <v>0</v>
      </c>
      <c r="J72" s="45">
        <f t="shared" si="4"/>
        <v>0</v>
      </c>
      <c r="K72" s="46"/>
      <c r="L72" s="47">
        <f t="shared" si="7"/>
        <v>0</v>
      </c>
      <c r="M72" s="1"/>
      <c r="N72" s="1"/>
      <c r="O72" s="1"/>
      <c r="P72" s="1"/>
      <c r="Q72" s="1"/>
      <c r="R72" s="1"/>
      <c r="S72" s="1"/>
      <c r="T72" s="34"/>
      <c r="U72" s="34"/>
    </row>
    <row r="73" spans="3:21" s="2" customFormat="1" ht="14.25" customHeight="1">
      <c r="C73" s="61"/>
      <c r="D73" s="112"/>
      <c r="E73" s="113"/>
      <c r="F73" s="57"/>
      <c r="G73" s="58"/>
      <c r="H73" s="57"/>
      <c r="I73" s="57"/>
      <c r="J73" s="59"/>
      <c r="K73" s="58"/>
      <c r="L73" s="102"/>
      <c r="M73" s="1"/>
      <c r="N73" s="1"/>
      <c r="O73" s="1"/>
      <c r="P73" s="1"/>
      <c r="Q73" s="1"/>
      <c r="R73" s="1"/>
      <c r="S73" s="1"/>
      <c r="T73" s="34"/>
      <c r="U73" s="34"/>
    </row>
    <row r="74" spans="3:21" s="2" customFormat="1" ht="20.25" customHeight="1">
      <c r="C74" s="35">
        <v>5600</v>
      </c>
      <c r="D74" s="149" t="s">
        <v>52</v>
      </c>
      <c r="E74" s="151"/>
      <c r="F74" s="38">
        <f>SUM(F75:F76)</f>
        <v>53301975.25</v>
      </c>
      <c r="G74" s="38">
        <f t="shared" ref="G74:K74" si="8">SUM(G75:G76)</f>
        <v>175647.32</v>
      </c>
      <c r="H74" s="38">
        <f t="shared" si="8"/>
        <v>298005.27</v>
      </c>
      <c r="I74" s="38">
        <f t="shared" si="8"/>
        <v>89.88</v>
      </c>
      <c r="J74" s="38">
        <f t="shared" si="8"/>
        <v>53775717.719999999</v>
      </c>
      <c r="K74" s="38">
        <f t="shared" si="8"/>
        <v>0</v>
      </c>
      <c r="L74" s="40">
        <f>J74-K74</f>
        <v>53775717.719999999</v>
      </c>
      <c r="M74" s="1"/>
      <c r="N74" s="1"/>
      <c r="O74" s="1"/>
      <c r="P74" s="1"/>
      <c r="Q74" s="1"/>
      <c r="R74" s="1"/>
      <c r="S74" s="1"/>
      <c r="T74" s="34"/>
      <c r="U74" s="34"/>
    </row>
    <row r="75" spans="3:21" s="2" customFormat="1" ht="15" customHeight="1">
      <c r="C75" s="61"/>
      <c r="D75" s="104"/>
      <c r="E75" s="105" t="s">
        <v>53</v>
      </c>
      <c r="F75" s="44">
        <v>48403046.079999998</v>
      </c>
      <c r="G75" s="144">
        <v>0</v>
      </c>
      <c r="H75" s="144">
        <v>298005.27</v>
      </c>
      <c r="I75" s="138">
        <v>0</v>
      </c>
      <c r="J75" s="45">
        <f t="shared" si="4"/>
        <v>48701051.350000001</v>
      </c>
      <c r="K75" s="46"/>
      <c r="L75" s="47">
        <f>J75-K75</f>
        <v>48701051.350000001</v>
      </c>
      <c r="M75" s="1"/>
      <c r="N75" s="1"/>
      <c r="O75" s="1"/>
      <c r="P75" s="1"/>
      <c r="Q75" s="1"/>
      <c r="R75" s="1"/>
      <c r="S75" s="1"/>
      <c r="T75" s="34"/>
      <c r="U75" s="34"/>
    </row>
    <row r="76" spans="3:21" s="2" customFormat="1" ht="15" customHeight="1">
      <c r="C76" s="61"/>
      <c r="D76" s="104"/>
      <c r="E76" s="105" t="s">
        <v>54</v>
      </c>
      <c r="F76" s="44">
        <v>4898929.17</v>
      </c>
      <c r="G76" s="144">
        <v>175647.32</v>
      </c>
      <c r="H76" s="144">
        <v>0</v>
      </c>
      <c r="I76" s="138">
        <v>89.88</v>
      </c>
      <c r="J76" s="45">
        <f t="shared" si="4"/>
        <v>5074666.37</v>
      </c>
      <c r="K76" s="46"/>
      <c r="L76" s="47">
        <f>J76-K76</f>
        <v>5074666.37</v>
      </c>
      <c r="M76" s="1"/>
      <c r="N76" s="1"/>
      <c r="O76" s="1"/>
      <c r="P76" s="1"/>
      <c r="Q76" s="1"/>
      <c r="R76" s="1"/>
      <c r="S76" s="1"/>
      <c r="T76" s="34"/>
      <c r="U76" s="34"/>
    </row>
    <row r="77" spans="3:21" s="2" customFormat="1" ht="15" customHeight="1">
      <c r="C77" s="61"/>
      <c r="D77" s="109"/>
      <c r="E77" s="110"/>
      <c r="F77" s="114"/>
      <c r="G77" s="78"/>
      <c r="H77" s="78"/>
      <c r="I77" s="78"/>
      <c r="J77" s="115"/>
      <c r="K77" s="78"/>
      <c r="L77" s="79"/>
      <c r="M77" s="1"/>
      <c r="N77" s="1"/>
      <c r="O77" s="1"/>
      <c r="P77" s="1"/>
      <c r="Q77" s="1"/>
      <c r="R77" s="1"/>
      <c r="S77" s="1"/>
      <c r="T77" s="34"/>
      <c r="U77" s="34"/>
    </row>
    <row r="78" spans="3:21" s="2" customFormat="1">
      <c r="C78" s="48"/>
      <c r="D78" s="116"/>
      <c r="E78" s="73"/>
      <c r="F78" s="114"/>
      <c r="G78" s="78"/>
      <c r="H78" s="78"/>
      <c r="I78" s="78"/>
      <c r="J78" s="115"/>
      <c r="K78" s="78"/>
      <c r="L78" s="79"/>
      <c r="M78" s="1"/>
      <c r="N78" s="1"/>
      <c r="O78" s="1"/>
      <c r="P78" s="1"/>
      <c r="Q78" s="1"/>
      <c r="R78" s="1"/>
      <c r="S78" s="1"/>
      <c r="T78" s="34"/>
      <c r="U78" s="34"/>
    </row>
    <row r="79" spans="3:21" s="2" customFormat="1" ht="21.75" customHeight="1">
      <c r="C79" s="35">
        <v>5700</v>
      </c>
      <c r="D79" s="149" t="s">
        <v>66</v>
      </c>
      <c r="E79" s="150"/>
      <c r="F79" s="38">
        <f>+F37+F42+F53+F58+F66+F74</f>
        <v>232386643.96000001</v>
      </c>
      <c r="G79" s="38">
        <f t="shared" ref="G79:L79" si="9">+G37+G42+G53+G58+G66+G74</f>
        <v>21858934.310000002</v>
      </c>
      <c r="H79" s="38">
        <f t="shared" si="9"/>
        <v>7070721.709999999</v>
      </c>
      <c r="I79" s="38">
        <f t="shared" si="9"/>
        <v>2120322.9099999997</v>
      </c>
      <c r="J79" s="38">
        <f t="shared" si="9"/>
        <v>263436622.89000002</v>
      </c>
      <c r="K79" s="38">
        <f t="shared" si="9"/>
        <v>0</v>
      </c>
      <c r="L79" s="72">
        <f t="shared" si="9"/>
        <v>263436622.89000002</v>
      </c>
      <c r="M79" s="1"/>
      <c r="N79" s="1"/>
      <c r="O79" s="1"/>
      <c r="P79" s="1"/>
      <c r="Q79" s="1"/>
      <c r="R79" s="1"/>
      <c r="S79" s="1"/>
      <c r="T79" s="34"/>
      <c r="U79" s="34"/>
    </row>
    <row r="80" spans="3:21" s="2" customFormat="1" ht="29.25" customHeight="1">
      <c r="C80" s="117"/>
      <c r="D80" s="152" t="s">
        <v>67</v>
      </c>
      <c r="E80" s="153"/>
      <c r="F80" s="118">
        <f t="shared" ref="F80:I80" si="10">F34-F79</f>
        <v>22448015.950000018</v>
      </c>
      <c r="G80" s="118">
        <f t="shared" si="10"/>
        <v>782168.77999999747</v>
      </c>
      <c r="H80" s="118">
        <f t="shared" si="10"/>
        <v>1362367.8800000008</v>
      </c>
      <c r="I80" s="118">
        <f t="shared" si="10"/>
        <v>68633.620000000112</v>
      </c>
      <c r="J80" s="118">
        <f>J34-J79</f>
        <v>24661186.229999989</v>
      </c>
      <c r="K80" s="119">
        <f>K34-K79</f>
        <v>0</v>
      </c>
      <c r="L80" s="120">
        <f>J80-K80</f>
        <v>24661186.229999989</v>
      </c>
      <c r="M80" s="1"/>
      <c r="N80" s="1"/>
      <c r="O80" s="1"/>
      <c r="P80" s="1"/>
      <c r="Q80" s="1"/>
      <c r="R80" s="1"/>
      <c r="S80" s="1"/>
      <c r="T80" s="34"/>
      <c r="U80" s="34"/>
    </row>
    <row r="81" spans="2:21" s="2" customFormat="1" ht="8.25" customHeight="1" thickBot="1">
      <c r="C81" s="121"/>
      <c r="D81" s="122"/>
      <c r="E81" s="123"/>
      <c r="F81" s="124"/>
      <c r="G81" s="124"/>
      <c r="H81" s="124"/>
      <c r="I81" s="124"/>
      <c r="J81" s="124"/>
      <c r="K81" s="125"/>
      <c r="L81" s="126"/>
      <c r="M81" s="5"/>
      <c r="N81" s="5"/>
      <c r="O81" s="5"/>
      <c r="P81" s="5"/>
      <c r="Q81" s="5"/>
      <c r="R81" s="5"/>
      <c r="S81" s="5"/>
      <c r="T81" s="5"/>
      <c r="U81" s="34"/>
    </row>
    <row r="82" spans="2:21" ht="16.5" thickTop="1">
      <c r="B82" s="2"/>
      <c r="C82" s="127"/>
      <c r="D82" s="2" t="s">
        <v>55</v>
      </c>
      <c r="E82" s="2"/>
      <c r="F82" s="128"/>
      <c r="G82" s="128"/>
      <c r="H82" s="129"/>
      <c r="I82" s="129"/>
      <c r="J82" s="129"/>
      <c r="K82" s="27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>
      <c r="B83" s="2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30"/>
      <c r="N83" s="2"/>
      <c r="O83" s="2"/>
      <c r="P83" s="2"/>
      <c r="Q83" s="2"/>
      <c r="R83" s="2"/>
      <c r="S83" s="2"/>
      <c r="T83" s="2"/>
      <c r="U83" s="2"/>
    </row>
    <row r="84" spans="2:21">
      <c r="B84" s="2"/>
      <c r="C84" s="146" t="s">
        <v>0</v>
      </c>
      <c r="D84" s="146"/>
      <c r="E84" s="146"/>
      <c r="F84" s="146"/>
      <c r="G84" s="146"/>
      <c r="H84" s="146"/>
      <c r="I84" s="146"/>
      <c r="J84" s="146"/>
      <c r="K84" s="146"/>
      <c r="L84" s="146"/>
      <c r="M84" s="131"/>
      <c r="N84" s="2"/>
      <c r="O84" s="2"/>
      <c r="P84" s="2"/>
      <c r="Q84" s="2"/>
      <c r="R84" s="2"/>
      <c r="S84" s="2"/>
      <c r="T84" s="2"/>
      <c r="U84" s="2"/>
    </row>
    <row r="85" spans="2:21" ht="15.75">
      <c r="B85" s="2"/>
      <c r="C85" s="127"/>
      <c r="D85" s="2"/>
      <c r="E85" s="2"/>
      <c r="F85" s="2"/>
      <c r="G85" s="27"/>
      <c r="H85" s="27"/>
      <c r="I85" s="27"/>
      <c r="J85" s="27"/>
      <c r="K85" s="27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s="2" customFormat="1">
      <c r="C86" s="127"/>
      <c r="G86" s="27"/>
      <c r="H86" s="27"/>
      <c r="I86" s="27"/>
      <c r="J86" s="27"/>
      <c r="K86" s="27"/>
    </row>
    <row r="87" spans="2:21" s="2" customFormat="1" ht="12.75">
      <c r="C87" s="132"/>
      <c r="D87" s="132"/>
      <c r="E87" s="132"/>
      <c r="F87" s="132"/>
      <c r="G87" s="133"/>
      <c r="H87" s="133"/>
      <c r="I87" s="133"/>
      <c r="J87" s="133"/>
      <c r="K87" s="133"/>
      <c r="L87" s="132"/>
    </row>
    <row r="88" spans="2:21">
      <c r="B88" s="2"/>
      <c r="C88" s="132"/>
      <c r="D88" s="2"/>
      <c r="E88" s="2"/>
      <c r="F88" s="2"/>
      <c r="G88" s="132"/>
      <c r="H88" s="132"/>
      <c r="I88" s="132"/>
      <c r="J88" s="13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1" spans="2:21" hidden="1">
      <c r="B91" s="2"/>
      <c r="C91" s="2"/>
      <c r="D91" s="2"/>
      <c r="E91" s="2"/>
      <c r="F91" s="2"/>
      <c r="G91" s="27"/>
      <c r="H91" s="27"/>
      <c r="I91" s="27"/>
      <c r="J91" s="27"/>
      <c r="K91" s="27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>
      <c r="B92" s="134"/>
      <c r="C92" s="2"/>
      <c r="D92" s="2"/>
      <c r="E92" s="2"/>
      <c r="F92" s="2"/>
      <c r="G92" s="27"/>
      <c r="H92" s="27"/>
      <c r="I92" s="27"/>
      <c r="J92" s="27"/>
      <c r="K92" s="27"/>
      <c r="L92" s="2"/>
      <c r="M92" s="2"/>
      <c r="N92" s="2"/>
      <c r="O92" s="2"/>
      <c r="P92" s="2"/>
      <c r="Q92" s="2"/>
      <c r="R92" s="2"/>
      <c r="S92" s="2"/>
      <c r="T92" s="2"/>
      <c r="U92" s="2"/>
    </row>
  </sheetData>
  <mergeCells count="19">
    <mergeCell ref="C2:L2"/>
    <mergeCell ref="C3:L3"/>
    <mergeCell ref="C4:L4"/>
    <mergeCell ref="C9:C10"/>
    <mergeCell ref="D9:E10"/>
    <mergeCell ref="J9:J10"/>
    <mergeCell ref="K9:K10"/>
    <mergeCell ref="L9:L10"/>
    <mergeCell ref="C83:L83"/>
    <mergeCell ref="C84:L84"/>
    <mergeCell ref="D23:E23"/>
    <mergeCell ref="D27:E27"/>
    <mergeCell ref="D42:E42"/>
    <mergeCell ref="D53:E53"/>
    <mergeCell ref="D58:E58"/>
    <mergeCell ref="D66:E66"/>
    <mergeCell ref="D74:E74"/>
    <mergeCell ref="D79:E79"/>
    <mergeCell ref="D80:E80"/>
  </mergeCells>
  <printOptions horizontalCentered="1"/>
  <pageMargins left="0.51181102362204722" right="0.51181102362204722" top="0.55118110236220474" bottom="0.55118110236220474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RaulGT</dc:creator>
  <cp:lastModifiedBy>Alfredo</cp:lastModifiedBy>
  <cp:lastPrinted>2020-03-10T19:15:40Z</cp:lastPrinted>
  <dcterms:created xsi:type="dcterms:W3CDTF">2018-03-07T05:27:47Z</dcterms:created>
  <dcterms:modified xsi:type="dcterms:W3CDTF">2020-03-13T19:04:30Z</dcterms:modified>
</cp:coreProperties>
</file>